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5490" windowWidth="12150" windowHeight="2820" tabRatio="924" firstSheet="2" activeTab="10"/>
  </bookViews>
  <sheets>
    <sheet name="uvod" sheetId="1" r:id="rId1"/>
    <sheet name="povzetek - skupni pregled" sheetId="18" r:id="rId2"/>
    <sheet name="cilji +ukrepi" sheetId="19" r:id="rId3"/>
    <sheet name="vprašalnik" sheetId="20" r:id="rId4"/>
    <sheet name="programi" sheetId="2" r:id="rId5"/>
    <sheet name="vpis" sheetId="3" r:id="rId6"/>
    <sheet name="diplomanti" sheetId="5" r:id="rId7"/>
    <sheet name="izmenjava študentov 2016 " sheetId="7" r:id="rId8"/>
    <sheet name="izmenjava študentov 2017" sheetId="8" r:id="rId9"/>
    <sheet name="raziskovalna" sheetId="9" r:id="rId10"/>
    <sheet name="projekti" sheetId="10" r:id="rId11"/>
    <sheet name="izmenjava zaposlenih " sheetId="11" r:id="rId12"/>
    <sheet name="skrb za slovenščino" sheetId="4" r:id="rId13"/>
    <sheet name="List5" sheetId="17" state="hidden" r:id="rId14"/>
  </sheets>
  <externalReferences>
    <externalReference r:id="rId15"/>
  </externalReferences>
  <definedNames>
    <definedName name="_xlnm._FilterDatabase" localSheetId="8" hidden="1">'izmenjava študentov 2017'!$A$1:$I$42</definedName>
    <definedName name="clanica">List5!$A$2:$A$27</definedName>
    <definedName name="nacinpristopa">'[1]spustni seznami'!$H$2:$H$3</definedName>
    <definedName name="_xlnm.Print_Titles" localSheetId="1">'povzetek - skupni pregled'!$1:$1</definedName>
    <definedName name="vrstastudija">'[1]spustni seznami'!$E$2:$E$4</definedName>
  </definedNames>
  <calcPr calcId="145621"/>
</workbook>
</file>

<file path=xl/calcChain.xml><?xml version="1.0" encoding="utf-8"?>
<calcChain xmlns="http://schemas.openxmlformats.org/spreadsheetml/2006/main">
  <c r="G18" i="10" l="1"/>
  <c r="C18" i="10"/>
  <c r="G17" i="10"/>
  <c r="C17" i="10"/>
  <c r="G16" i="10"/>
  <c r="G10" i="10"/>
  <c r="C10" i="10"/>
  <c r="G7" i="10"/>
  <c r="C7" i="10"/>
  <c r="J14" i="11" l="1"/>
  <c r="E14" i="11"/>
  <c r="J13" i="11"/>
  <c r="E13" i="11"/>
  <c r="J12" i="11"/>
  <c r="E12" i="11"/>
  <c r="J11" i="11"/>
  <c r="E11" i="11"/>
  <c r="J10" i="11"/>
  <c r="E10" i="11"/>
  <c r="J9" i="11"/>
  <c r="E9" i="11"/>
  <c r="J8" i="11"/>
  <c r="E8" i="11"/>
  <c r="J7" i="11"/>
  <c r="E7" i="11"/>
  <c r="J6" i="11"/>
  <c r="E6" i="11"/>
  <c r="J5" i="11"/>
  <c r="E5" i="11"/>
  <c r="H12" i="3" l="1"/>
  <c r="G12" i="3"/>
  <c r="H42" i="8" l="1"/>
  <c r="I42" i="8"/>
  <c r="G7" i="2" l="1"/>
  <c r="F7" i="2"/>
  <c r="B4" i="20" l="1"/>
  <c r="E111" i="18"/>
  <c r="E106" i="18"/>
  <c r="E109" i="18"/>
  <c r="F14" i="2" l="1"/>
  <c r="F117" i="18" l="1"/>
  <c r="E117" i="18"/>
  <c r="F115" i="18"/>
  <c r="F116" i="18"/>
  <c r="E116" i="18"/>
  <c r="E114" i="18"/>
  <c r="E115" i="18"/>
  <c r="F114" i="18"/>
  <c r="C93" i="18" l="1"/>
  <c r="C94" i="18"/>
  <c r="C95" i="18"/>
  <c r="C96" i="18"/>
  <c r="C97" i="18"/>
  <c r="C98" i="18"/>
  <c r="C99" i="18"/>
  <c r="C100" i="18"/>
  <c r="C101" i="18"/>
  <c r="C102" i="18"/>
  <c r="C103" i="18"/>
  <c r="C92" i="18"/>
  <c r="C91" i="18"/>
  <c r="C89" i="18"/>
  <c r="C90" i="18"/>
  <c r="C81" i="18"/>
  <c r="C82" i="18"/>
  <c r="C83" i="18"/>
  <c r="C84" i="18"/>
  <c r="C85" i="18"/>
  <c r="C86" i="18"/>
  <c r="C87" i="18"/>
  <c r="C88" i="18"/>
  <c r="C80" i="18"/>
  <c r="C79" i="18"/>
  <c r="C78" i="18"/>
  <c r="C77" i="18"/>
  <c r="C75" i="18"/>
  <c r="C76" i="18"/>
  <c r="C74" i="18"/>
  <c r="C71" i="18"/>
  <c r="C72" i="18"/>
  <c r="C70" i="18"/>
  <c r="C68" i="18"/>
  <c r="C69" i="18"/>
  <c r="C67" i="18"/>
  <c r="C62" i="18"/>
  <c r="C63" i="18"/>
  <c r="C64" i="18"/>
  <c r="C65" i="18"/>
  <c r="C66" i="18"/>
  <c r="C61" i="18"/>
  <c r="C56" i="18"/>
  <c r="C57" i="18"/>
  <c r="C58" i="18"/>
  <c r="C59" i="18"/>
  <c r="C60" i="18"/>
  <c r="C55" i="18"/>
  <c r="C48" i="18"/>
  <c r="C49" i="18"/>
  <c r="C50" i="18"/>
  <c r="C51" i="18"/>
  <c r="C52" i="18"/>
  <c r="C47" i="18"/>
  <c r="C42" i="18"/>
  <c r="C43" i="18"/>
  <c r="C44" i="18"/>
  <c r="C45" i="18"/>
  <c r="C46" i="18"/>
  <c r="C41" i="18"/>
  <c r="C36" i="18"/>
  <c r="C37" i="18"/>
  <c r="C38" i="18"/>
  <c r="C39" i="18"/>
  <c r="C40" i="18"/>
  <c r="C35" i="18"/>
  <c r="C30" i="18"/>
  <c r="C31" i="18"/>
  <c r="C32" i="18"/>
  <c r="C33" i="18"/>
  <c r="C34" i="18"/>
  <c r="C29" i="18"/>
  <c r="C17" i="18"/>
  <c r="C18" i="18"/>
  <c r="C19" i="18"/>
  <c r="C20" i="18"/>
  <c r="C21" i="18"/>
  <c r="C16" i="18"/>
  <c r="C14" i="18"/>
  <c r="C15" i="18"/>
  <c r="C11" i="18"/>
  <c r="C12" i="18"/>
  <c r="C13" i="18"/>
  <c r="C10" i="18"/>
  <c r="F113" i="18"/>
  <c r="E113" i="18"/>
  <c r="A3" i="2" l="1"/>
  <c r="A4" i="2" s="1"/>
  <c r="A5" i="2" s="1"/>
  <c r="A6" i="2" s="1"/>
  <c r="A1" i="19" l="1"/>
  <c r="F110" i="18" l="1"/>
  <c r="F109" i="18"/>
  <c r="E110" i="18"/>
  <c r="E112" i="18"/>
  <c r="F8" i="18"/>
  <c r="F7" i="18"/>
  <c r="I58" i="7"/>
  <c r="E8" i="18" s="1"/>
  <c r="H58" i="7"/>
  <c r="E7" i="18" s="1"/>
  <c r="F28" i="18"/>
  <c r="E28" i="18"/>
  <c r="G14" i="2"/>
  <c r="F108" i="18"/>
  <c r="E108" i="18"/>
  <c r="F73" i="18"/>
  <c r="E73" i="18"/>
  <c r="F54" i="18"/>
  <c r="E54" i="18"/>
  <c r="F26" i="18"/>
  <c r="E26" i="18"/>
  <c r="F25" i="18"/>
  <c r="E25" i="18"/>
  <c r="G24" i="3"/>
  <c r="F106" i="18" s="1"/>
  <c r="H24" i="3"/>
  <c r="I24" i="3"/>
  <c r="J24" i="3"/>
  <c r="F9" i="18" s="1"/>
  <c r="K24" i="3"/>
  <c r="L24" i="3"/>
  <c r="I12" i="3"/>
  <c r="J12" i="3"/>
  <c r="E9" i="18" s="1"/>
  <c r="K12" i="3"/>
  <c r="L12" i="3"/>
  <c r="F112" i="18" l="1"/>
  <c r="F111" i="18"/>
  <c r="G1" i="11"/>
  <c r="H1" i="11"/>
  <c r="I1" i="11"/>
  <c r="C1" i="11"/>
  <c r="D1" i="11"/>
  <c r="B1" i="11"/>
  <c r="B1" i="10"/>
  <c r="B2" i="9"/>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3" i="3"/>
  <c r="A23" i="3"/>
  <c r="A22" i="3"/>
  <c r="A21" i="3"/>
  <c r="A20" i="3"/>
  <c r="A19" i="3"/>
  <c r="A18" i="3"/>
  <c r="A17" i="3"/>
  <c r="A16" i="3"/>
  <c r="A15" i="3"/>
  <c r="A14" i="3"/>
  <c r="A11" i="3"/>
  <c r="A10" i="3"/>
  <c r="A9" i="3"/>
  <c r="A8" i="3"/>
  <c r="A7" i="3"/>
  <c r="A6" i="3"/>
  <c r="A5" i="3"/>
  <c r="A4" i="3"/>
  <c r="A2" i="3"/>
  <c r="A2" i="5"/>
  <c r="A3" i="5"/>
  <c r="A4" i="5"/>
  <c r="A5" i="5"/>
  <c r="A6" i="5"/>
  <c r="A7" i="5"/>
  <c r="A8" i="5"/>
  <c r="A9" i="5"/>
  <c r="A10" i="5"/>
  <c r="A11" i="5"/>
  <c r="A12" i="5"/>
  <c r="A13" i="5"/>
  <c r="A14" i="5"/>
  <c r="A15" i="5"/>
  <c r="A16" i="5"/>
  <c r="A17" i="5"/>
  <c r="A18" i="5"/>
  <c r="A19" i="5"/>
  <c r="A20" i="5"/>
  <c r="A21" i="5"/>
  <c r="A22" i="5"/>
  <c r="A23" i="5"/>
  <c r="A30" i="5"/>
  <c r="A31" i="5"/>
  <c r="A32" i="5"/>
  <c r="A33" i="5"/>
  <c r="A34" i="5"/>
  <c r="A35" i="5"/>
  <c r="A36" i="5"/>
  <c r="A37" i="5"/>
  <c r="A38" i="5"/>
  <c r="A39" i="5"/>
  <c r="A9" i="2"/>
  <c r="A10" i="2" s="1"/>
  <c r="A11" i="2" s="1"/>
  <c r="A12" i="2" s="1"/>
  <c r="A13" i="2" s="1"/>
</calcChain>
</file>

<file path=xl/sharedStrings.xml><?xml version="1.0" encoding="utf-8"?>
<sst xmlns="http://schemas.openxmlformats.org/spreadsheetml/2006/main" count="932" uniqueCount="222">
  <si>
    <t>ČLANICA</t>
  </si>
  <si>
    <t>STOPNJA ŠTUDIJA</t>
  </si>
  <si>
    <t>število sporazumov o sodelovanju pri pridobivanju "dvojnih" diplom</t>
  </si>
  <si>
    <t xml:space="preserve">NAČRTOVANO LETO </t>
  </si>
  <si>
    <t xml:space="preserve">NAČRTOVANO ŠTUDIJSKO LETO </t>
  </si>
  <si>
    <t>FF</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</si>
  <si>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</si>
  <si>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</si>
  <si>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</si>
  <si>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</si>
  <si>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</si>
  <si>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</si>
  <si>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</si>
  <si>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</si>
  <si>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</si>
  <si>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tečajev (šol) slovenščine za tujce Slovencev brez slovenskega državljanstva na univerzi</t>
  </si>
  <si>
    <t>LETO (za program dela)</t>
  </si>
  <si>
    <t>1. stopnja</t>
  </si>
  <si>
    <t>2. stopnja</t>
  </si>
  <si>
    <t>3. stopnja</t>
  </si>
  <si>
    <t>UNIVERZITETNI PROGRAM</t>
  </si>
  <si>
    <t>VISOKOŠOLSKI STROKOVNI PROGRAM</t>
  </si>
  <si>
    <t xml:space="preserve">ENOVITI MAGISTRSKI </t>
  </si>
  <si>
    <t>VRSTA ŠTUDIJA/ študijski program</t>
  </si>
  <si>
    <t>2015/16</t>
  </si>
  <si>
    <t>VRSTA ŠTUDIJA/ študijski program za 3. stopnjo</t>
  </si>
  <si>
    <t>način</t>
  </si>
  <si>
    <t>redni</t>
  </si>
  <si>
    <t>izredni</t>
  </si>
  <si>
    <t xml:space="preserve">število vseh vpisanih v študijskem letu </t>
  </si>
  <si>
    <t>število ponavljalcev v študijskem letu</t>
  </si>
  <si>
    <t>Število vpisanih tujih študentov</t>
  </si>
  <si>
    <t xml:space="preserve">Število vpisanih v 1. letnik vključno s ponavljavci preteklega študijskega leta t-1 </t>
  </si>
  <si>
    <t>NAČRTOVANO ŠTUDIJSKO LETO t</t>
  </si>
  <si>
    <t>NAČRTOVANO LETO n</t>
  </si>
  <si>
    <t xml:space="preserve">Število vpisanih v 2. letnik v obdobju študijskega leta t brez ponavljavcev </t>
  </si>
  <si>
    <t>dodiplomski študijski program</t>
  </si>
  <si>
    <t>število študentov na dodatnem letu (absolventov)</t>
  </si>
  <si>
    <t>NAČIN ŠTUDIJA</t>
  </si>
  <si>
    <t>1.stopnja</t>
  </si>
  <si>
    <t>REDNI</t>
  </si>
  <si>
    <t>IZREDNI</t>
  </si>
  <si>
    <t>2.stopnja</t>
  </si>
  <si>
    <t>podiplomski študijski program</t>
  </si>
  <si>
    <t>doktorat znanosti</t>
  </si>
  <si>
    <t>magisterij umetnosti</t>
  </si>
  <si>
    <t xml:space="preserve">magisterij znanosti </t>
  </si>
  <si>
    <t>specializacija</t>
  </si>
  <si>
    <t>število študijskih programov, ki se bodo predvideno izvajali v tujem jeziku</t>
  </si>
  <si>
    <t>VRSTA MOBILNOSTI</t>
  </si>
  <si>
    <t xml:space="preserve">Število  študentov, ki bodo odšli v tujino na študijsko izmenjavo </t>
  </si>
  <si>
    <t>Število  študentov, ki bodo prišli iz tujine na študijsko izmenjavo</t>
  </si>
  <si>
    <t>ERASMUS</t>
  </si>
  <si>
    <t>CEEPUS</t>
  </si>
  <si>
    <t>druge izmenjave, ki trajajo vsaj 3 mesece ali več</t>
  </si>
  <si>
    <t xml:space="preserve">druge izmenjave, ki trajajo manj kot 3 mesece </t>
  </si>
  <si>
    <t>druge izmenjave, ki trajajo manj kot 3 mesece,</t>
  </si>
  <si>
    <t>VRSTA ŠTUDIJA/študijski program 3.stopnja</t>
  </si>
  <si>
    <t>Upoštevajte samo tiste članke in objave ki  jih prispevajo vaši zaposleni in štejejo na Web of Science</t>
  </si>
  <si>
    <t xml:space="preserve">
Upoštevajte samo tiste članke in objave, kjer bodo zaposleni soavtorji skupaj z drugimi, ki so zaposleni na drugih visokošolskih zavodih, raziskovalnih zavodih ali prihajajo s tujine, članke in objave pa štejejo na Web of Science</t>
  </si>
  <si>
    <t>Čisti citati ne vsebujejo samocitatov (ko avtor citira sebe ali soavtorje)</t>
  </si>
  <si>
    <t>leto</t>
  </si>
  <si>
    <t>Število čistih citatov v 10 letnem obdobju (n-11 do n-1); 2014 (2002 -2013); 2015(2003-2014)</t>
  </si>
  <si>
    <t>Leto</t>
  </si>
  <si>
    <t>leto za program dela</t>
  </si>
  <si>
    <t>NAČIN PRISTOPA</t>
  </si>
  <si>
    <t>VODJA/KOORDINATOR</t>
  </si>
  <si>
    <t>PARTNER</t>
  </si>
  <si>
    <t>Načrtujte število CRP-ov.</t>
  </si>
  <si>
    <t>Načrtujte število znanstvenih sestankov/konferenc.</t>
  </si>
  <si>
    <t>Drugi uporabniki znanja so npr. državni in upravni organi, zavodi, javne agencije, javna podjetja, javni skladi, zbornice in druge pravne osebe.</t>
  </si>
  <si>
    <t>kumulativa= obstoječi + novi</t>
  </si>
  <si>
    <t>STOPNJA</t>
  </si>
  <si>
    <t>število gostujočih strokovnjakov iz gospodarstva in negospodarstva, ki sodelujejo v pedagoškem procesu</t>
  </si>
  <si>
    <t>število visokošolskih učiteljev, sodelavcev, ki so bili na izmenjavi, so se izobraževali ali so sodelovali v pedagoškem, znanstvenoraziskovalnem procesu ali umetniškem delu v tujini s tujimi visokošolskimi zavodi</t>
  </si>
  <si>
    <t>predhodnje študijsko leto</t>
  </si>
  <si>
    <t>število udeležencev akreditiranih programov izpopolnjevanja</t>
  </si>
  <si>
    <t>število tujih akreditacij</t>
  </si>
  <si>
    <t xml:space="preserve">Načrtujte število programov na članici v NAČRTOVANEM letu </t>
  </si>
  <si>
    <t xml:space="preserve">Načrtujte število  projektov na članici v načrtovanem letu </t>
  </si>
  <si>
    <t>Načrtujte število temeljnih projektov na članici v  načrtovanem letu</t>
  </si>
  <si>
    <t>Načrtujte število podoktorskih projektov na članici v načrtovanem letu</t>
  </si>
  <si>
    <t>AG</t>
  </si>
  <si>
    <t>AGRFT</t>
  </si>
  <si>
    <t>ALUO</t>
  </si>
  <si>
    <t>BF</t>
  </si>
  <si>
    <t>EF</t>
  </si>
  <si>
    <t>FA</t>
  </si>
  <si>
    <t>FDV</t>
  </si>
  <si>
    <t>FE</t>
  </si>
  <si>
    <t>FFA</t>
  </si>
  <si>
    <t>FGG</t>
  </si>
  <si>
    <t>FKKT</t>
  </si>
  <si>
    <t>FMF</t>
  </si>
  <si>
    <t>FPP</t>
  </si>
  <si>
    <t>FRI</t>
  </si>
  <si>
    <t>FSD</t>
  </si>
  <si>
    <t>FS</t>
  </si>
  <si>
    <t>FŠ</t>
  </si>
  <si>
    <t>FU</t>
  </si>
  <si>
    <t>MF</t>
  </si>
  <si>
    <t>NTF</t>
  </si>
  <si>
    <t>PEF</t>
  </si>
  <si>
    <t>PF</t>
  </si>
  <si>
    <t>TEOF</t>
  </si>
  <si>
    <t>VF</t>
  </si>
  <si>
    <t>ZF</t>
  </si>
  <si>
    <t>članice</t>
  </si>
  <si>
    <t xml:space="preserve"> Število diplomantov v letu </t>
  </si>
  <si>
    <t xml:space="preserve">LETO </t>
  </si>
  <si>
    <t>predhodno študijsko leto</t>
  </si>
  <si>
    <t>PODROČJE</t>
  </si>
  <si>
    <t>Opomnik</t>
  </si>
  <si>
    <t>Izobraževalna dejavnost</t>
  </si>
  <si>
    <t>Izboljšanje razmerja med številom vpisanih študentov in diplomantov</t>
  </si>
  <si>
    <t>Zmanjšanje števila programov - optimiranje programov</t>
  </si>
  <si>
    <t>Izboljšati prehodnost</t>
  </si>
  <si>
    <t>Odstotek študijskih programov, ki se izvajajo v tujem jeziku od vseh programov v letu n po vrsti in stopnjah</t>
  </si>
  <si>
    <t>Odstotek vseh ponavljavcev</t>
  </si>
  <si>
    <t xml:space="preserve">Povečati število študentov na izmenjavi za tretjino  </t>
  </si>
  <si>
    <t>Povečati število tujih študentov za četrtino</t>
  </si>
  <si>
    <t>Raziskovalna dejavnost</t>
  </si>
  <si>
    <t>Oblikovati 3 velike interdisciplinarne raziskovalne skupine</t>
  </si>
  <si>
    <t>Povečati vrednost mednarodnih in domačih projektov za četrtino</t>
  </si>
  <si>
    <t>Vrednost ARRS sredstev med vsemi prihodki na članici (oznaka AOP za prihodke iz računovoskega pročila - 404)</t>
  </si>
  <si>
    <t xml:space="preserve">Povečati vrednost mednarodnih in domačih projektov za četrtino </t>
  </si>
  <si>
    <t>Vrednost  prihodka je zajeta iz posebnega dela finančnega načrta. Struktura prihodkov po viru:  ARRS, TIA, JAPTI, JAK, druga ministrva (404), občinski proračunski viri (407), sredstva iz državnega proračuna iz sredstve proračuna EU (419), ostala sredstva iz proračun EU: 7.OP in 8.OP, cmepius in drugi projekti iz pror. EU (429), drugi viri (410+413+418+422do428,430)</t>
  </si>
  <si>
    <t>Povečati število objav za četrtino</t>
  </si>
  <si>
    <t>Povečati citiranost za četrtino</t>
  </si>
  <si>
    <t>Povečati število tujih učiteljev in raziskovalcev za četrtino</t>
  </si>
  <si>
    <t>Povečati število objav s tujci</t>
  </si>
  <si>
    <t xml:space="preserve">Povečanje vrednosti projektov za gospodarstvo in javni sektor za tretjino </t>
  </si>
  <si>
    <t xml:space="preserve"> Vrednost prihodkov - vir sredstev TRG (AOP 431) brez najemnin za prostore</t>
  </si>
  <si>
    <t>Podvojitev števila udeležencev v programih vseživljenskega učenja</t>
  </si>
  <si>
    <t>Število tujih akreditacij</t>
  </si>
  <si>
    <t>PODATKI</t>
  </si>
  <si>
    <t>Število (novih) akreditiranih študijskih programov</t>
  </si>
  <si>
    <t>Število razpisanih študijskih programov</t>
  </si>
  <si>
    <t>Število vpisanih študentov</t>
  </si>
  <si>
    <t>Število (novih) skupnih študijskih programov</t>
  </si>
  <si>
    <t>s tujino</t>
  </si>
  <si>
    <t>Število sporazumov o sodelovanju pri pridobivanju " dvojnih" diplom</t>
  </si>
  <si>
    <t xml:space="preserve">Učitelji in sodelavci  ter raziskovalci na izmenjavi (v Sloveniji)  </t>
  </si>
  <si>
    <t>število gostujočih visokošolskih učiteljev, sodelavcev oz. raziskovalcev iz domačih raziskovalnih zavodov, ki so sodelovali pri pedagoškem proceu</t>
  </si>
  <si>
    <t xml:space="preserve">Učitelji in sodelavci  ter raziskovalci na izmenjavi (v/iz tujine)  </t>
  </si>
  <si>
    <t>Število raziskovalcev</t>
  </si>
  <si>
    <t>Okvirni programi EU za raziskave in razvoj in drugi mednarodni programi: vodenje/koordinacija, partnerstvo</t>
  </si>
  <si>
    <t>Zajem podatka  iz kadrovskega načrta</t>
  </si>
  <si>
    <t>Zajem podatka iz finančnega načrta</t>
  </si>
  <si>
    <t>število vseh registriranih raziskovalcev pri ARRS, ki so zaposleni na članici  in opravljajo raziskovalno delo (visokošolski učitelji in sodelavci, raziskovalci, mladi raziskovalci in podoktorski raziskovalci)</t>
  </si>
  <si>
    <t>IZRAČUN</t>
  </si>
  <si>
    <t>UL v tujino</t>
  </si>
  <si>
    <t>iz tujine na UL</t>
  </si>
  <si>
    <t>skupaj</t>
  </si>
  <si>
    <t>drugi EU</t>
  </si>
  <si>
    <t>drugi NE-EU</t>
  </si>
  <si>
    <t>samo akreditirani programi</t>
  </si>
  <si>
    <t>1. stopnja (uni,vs)</t>
  </si>
  <si>
    <t>2. stopnja (mag., EM)</t>
  </si>
  <si>
    <t>IZOBRAŽEVANLNA DEJAVNOST</t>
  </si>
  <si>
    <t>RAZISKOVALNA DEJAVNOST</t>
  </si>
  <si>
    <t>UMETNIŠKA DEJAVNOST</t>
  </si>
  <si>
    <t xml:space="preserve">Število znanstvenih objav (WoS) </t>
  </si>
  <si>
    <t xml:space="preserve">Število znanstvenih objav (WoS) v sodelovanju s tujimi partnerji </t>
  </si>
  <si>
    <t>število gostujočih strokovnjakov iz gospodarstva in negospodarstva, ki bodo sodelovali v pedagoškem procesu</t>
  </si>
  <si>
    <t>število gostujočih visokošolskih učiteljev, sodelavcev oziroma raziskovalcev iz domačih raziskovalnih zavodov, ki bodo sodelovali v pedagoškem procesu</t>
  </si>
  <si>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za vsaj en predmet</t>
    </r>
  </si>
  <si>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vsaj del predmeta</t>
    </r>
  </si>
  <si>
    <t>število znanstvenih delavcev in raziskovalnih sodelavcev, ki bodo na izmenjavi ali bodo sodelovali v pedagoškem, znanstvenoraziskovalnem procesu ali umetniškem delu v tujini s tujimi visokošolskimi zavodi</t>
  </si>
  <si>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pedagoškem procesu</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</si>
  <si>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znanstvenoraziskovalnem procesu </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</si>
  <si>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umetniškem delu na članici</t>
    </r>
  </si>
  <si>
    <t>Strateški cilji in vrednosti kazalnikov</t>
  </si>
  <si>
    <t>Morebitni ostali cilji članice</t>
  </si>
  <si>
    <t>Umetniška dejavnost</t>
  </si>
  <si>
    <t xml:space="preserve">Raziskovalni program (ARRS) </t>
  </si>
  <si>
    <t xml:space="preserve">Infrastrukturni programi (ARRS) </t>
  </si>
  <si>
    <t xml:space="preserve">Aplikativni projekti (ARRS) </t>
  </si>
  <si>
    <t xml:space="preserve">Število CRP-ov  (ARRS) </t>
  </si>
  <si>
    <t xml:space="preserve">Temeljni projekti (ARRS) </t>
  </si>
  <si>
    <t xml:space="preserve">Podoktorski projekti (ARRS) </t>
  </si>
  <si>
    <t xml:space="preserve">Število znanstvenih sestankov/konferenc (ARRS) </t>
  </si>
  <si>
    <t>Število projektov, v katerih bo članica  sodelovala z gospodarstvom oz. drugimi uporabniki znanja in bodo krajši od enega leta (brez ARRS sofinanciranja)</t>
  </si>
  <si>
    <t>Število projektov, v katerih bo članica  sodelovala z gospodarstvom oz. drugimi uporabniki znanja in bodo daljši od enega leta (brez ARRS sofinanciranja)</t>
  </si>
  <si>
    <t>število visokošolskih učiteljev, sodelavcev oz. raziskovalcev iz članice, ki bodo bili na izmenjavi na domačih raziskovalnih zavodih</t>
  </si>
  <si>
    <t>2016/17</t>
  </si>
  <si>
    <t>MAGISTRSKI</t>
  </si>
  <si>
    <t>DOKTORSKI</t>
  </si>
  <si>
    <t>magistrski</t>
  </si>
  <si>
    <t>članica</t>
  </si>
  <si>
    <t>Predlog 2016 - članica</t>
  </si>
  <si>
    <t>Morebitni drugi cilji članic (zapisani cilji tukaj, se prikažejo v zavihku povzetek)</t>
  </si>
  <si>
    <t>PRENOS ZNANJA</t>
  </si>
  <si>
    <t>Število novo pridobljenih projektov O2020</t>
  </si>
  <si>
    <t>Načrtujte število novo pridobljenih projektov v načrtovanem letu</t>
  </si>
  <si>
    <t>Število vseh projektov O2020</t>
  </si>
  <si>
    <t>Število novo pridobljenih drugih EU projektov</t>
  </si>
  <si>
    <t>Načrtujte število drugih novih EU projektov (Strukturni skladi, Erasmus+, COST, SEE,  Alpine, LIFE, COSME, ERANET…)</t>
  </si>
  <si>
    <t xml:space="preserve">Število vseh drugih EU projektov </t>
  </si>
  <si>
    <t>Število novo pridobljenih drugih mednarodnih ne-EU projektov</t>
  </si>
  <si>
    <t>Načrtujte število drugih novih mednarodnih ne-EU projektov (ESA, UNESCO, NATO…)</t>
  </si>
  <si>
    <t xml:space="preserve">Število drugih mednarodih ne-EU raziskovalnih projektov </t>
  </si>
  <si>
    <r>
      <t> </t>
    </r>
    <r>
      <rPr>
        <sz val="8"/>
        <rFont val="Arial"/>
        <family val="2"/>
        <charset val="238"/>
      </rPr>
      <t>kumulativa= obstoječi + novi</t>
    </r>
  </si>
  <si>
    <t>Načrtovani ukrepi</t>
  </si>
  <si>
    <t>Načrtovan cilj/podatek/ ukrep</t>
  </si>
  <si>
    <t>ustvarjalne razmere za delo in študij</t>
  </si>
  <si>
    <t>Ustvarjalne razmere za delo in študij (obštudijska in interesna dejvanost, knjižnična in založniška dejavnost)</t>
  </si>
  <si>
    <t>Kakovost</t>
  </si>
  <si>
    <t>INFORMATIZACIJA -zagotavljanje pogojev za izvajanje dejavnosti</t>
  </si>
  <si>
    <t>PROSTOR - zagotavljanje pogojev za izvajanje dejavnosti</t>
  </si>
  <si>
    <t>ORGANIZACIJA IN KADRI - zagotavljanje pogojev za izvajanje dejavnosti</t>
  </si>
  <si>
    <t>FINANČNI SISTEM - zagotavljanje pogojev za izvajanje dejavnosti</t>
  </si>
  <si>
    <t>KAKOVOST - Upravljanje kakovsoti za doseganje odličnosti na vseh področjih delovanja</t>
  </si>
  <si>
    <t xml:space="preserve"> zagotavljanje pogojev za izvajanje dejavnosti</t>
  </si>
  <si>
    <t>Pogoji za izvajanje dejavnosti in podporna dejavnost (prostor, inormacijski sistem, kadrovski razvoj, izvajanje nalog po pooglastilu)</t>
  </si>
  <si>
    <t xml:space="preserve">Načrtovani ukrepi za dosego strateških ciljev, zadanih vrednosti strateških kazalnikov posamezne dejavnosti in morebitnih ostalih ciljev članice </t>
  </si>
  <si>
    <t>O2020 partner</t>
  </si>
  <si>
    <t>O2020 vodja</t>
  </si>
  <si>
    <t>Predlog 2017 - članica</t>
  </si>
  <si>
    <t>2017/18</t>
  </si>
  <si>
    <t>SKUPAJ</t>
  </si>
  <si>
    <t>Katera nova učna okolja nameravate razviti, uvesti in uporabiti na vaši članici? 
(akcija - razvoj novih učnih okolji in metod učenja in poučevanja)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</si>
</sst>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1"/>
      <name val="Arial"/>
      <family val="2"/>
      <charset val="238"/>
    </font>
    <font>
      <sz val="11"/>
      <name val="Arial"/>
      <family val="2"/>
      <charset val="238"/>
    </font>
    <font>
      <b/>
      <sz val="9"/>
      <name val="Arial"/>
      <family val="2"/>
      <charset val="238"/>
    </font>
    <font>
      <b/>
      <sz val="10"/>
      <name val="Arial"/>
      <family val="2"/>
      <charset val="238"/>
    </font>
    <font>
      <sz val="8"/>
      <name val="Arial"/>
      <family val="2"/>
      <charset val="238"/>
    </font>
    <font>
      <sz val="10"/>
      <name val="Arial"/>
      <family val="2"/>
      <charset val="238"/>
    </font>
    <font>
      <sz val="11"/>
      <color theme="1"/>
      <name val="Arial"/>
      <family val="2"/>
      <charset val="238"/>
    </font>
    <font>
      <sz val="11"/>
      <name val="Calibri"/>
      <family val="2"/>
      <charset val="238"/>
      <scheme val="minor"/>
    </font>
    <font>
      <sz val="9"/>
      <name val="Arial"/>
      <family val="2"/>
      <charset val="238"/>
    </font>
    <font>
      <sz val="18"/>
      <name val="Calibri"/>
      <family val="2"/>
      <charset val="238"/>
      <scheme val="minor"/>
    </font>
    <font>
      <b/>
      <sz val="11"/>
      <color rgb="FF000000"/>
      <name val="Calibri"/>
      <family val="2"/>
      <charset val="238"/>
      <scheme val="minor"/>
    </font>
    <font>
      <b/>
      <sz val="12"/>
      <name val="Arial"/>
      <family val="2"/>
      <charset val="238"/>
    </font>
    <font>
      <sz val="12"/>
      <name val="Arial"/>
      <family val="2"/>
      <charset val="238"/>
    </font>
    <font>
      <b/>
      <u/>
      <sz val="10"/>
      <name val="Arial"/>
      <family val="2"/>
      <charset val="238"/>
    </font>
    <font>
      <sz val="12"/>
      <color theme="1"/>
      <name val="Arial"/>
      <family val="2"/>
      <charset val="238"/>
    </font>
    <font>
      <sz val="11"/>
      <color rgb="FF000000"/>
      <name val="Arial"/>
      <family val="2"/>
      <charset val="238"/>
    </font>
    <font>
      <sz val="11"/>
      <name val="Calibri"/>
      <family val="2"/>
      <charset val="238"/>
    </font>
    <font>
      <sz val="9"/>
      <color rgb="FFFF0000"/>
      <name val="Arial"/>
      <family val="2"/>
      <charset val="238"/>
    </font>
    <font>
      <sz val="9"/>
      <color theme="1"/>
      <name val="Arial"/>
      <family val="2"/>
      <charset val="238"/>
    </font>
  </fonts>
  <fills count="2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2"/>
        <bgColor indexed="64"/>
      </patternFill>
    </fill>
    <fill>
      <patternFill patternType="solid">
        <fgColor rgb="FFFFFF00"/>
        <bgColor indexed="64"/>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rgb="FF92D050"/>
        <bgColor indexed="64"/>
      </patternFill>
    </fill>
    <fill>
      <patternFill patternType="solid">
        <fgColor theme="0"/>
        <bgColor theme="4" tint="0.79998168889431442"/>
      </patternFill>
    </fill>
    <fill>
      <patternFill patternType="solid">
        <fgColor theme="9" tint="0.79998168889431442"/>
        <bgColor theme="4" tint="0.79998168889431442"/>
      </patternFill>
    </fill>
    <fill>
      <patternFill patternType="solid">
        <fgColor theme="6" tint="0.39997558519241921"/>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rgb="FFC5D9F1"/>
        <bgColor indexed="64"/>
      </patternFill>
    </fill>
    <fill>
      <patternFill patternType="solid">
        <fgColor theme="4" tint="0.79998168889431442"/>
        <bgColor indexed="64"/>
      </patternFill>
    </fill>
    <fill>
      <patternFill patternType="solid">
        <fgColor theme="8" tint="0.79998168889431442"/>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medium">
        <color theme="4"/>
      </top>
      <bottom/>
      <diagonal/>
    </border>
    <border>
      <left style="thin">
        <color theme="4"/>
      </left>
      <right style="thin">
        <color theme="4"/>
      </right>
      <top style="medium">
        <color theme="4"/>
      </top>
      <bottom/>
      <diagonal/>
    </border>
    <border>
      <left style="thin">
        <color theme="4"/>
      </left>
      <right/>
      <top style="thin">
        <color theme="4"/>
      </top>
      <bottom style="thin">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4" tint="0.39997558519241921"/>
      </left>
      <right/>
      <top/>
      <bottom style="thin">
        <color indexed="64"/>
      </bottom>
      <diagonal/>
    </border>
    <border>
      <left/>
      <right style="thin">
        <color theme="4" tint="0.39997558519241921"/>
      </right>
      <top/>
      <bottom style="thin">
        <color indexed="64"/>
      </bottom>
      <diagonal/>
    </border>
    <border>
      <left style="thin">
        <color indexed="64"/>
      </left>
      <right style="thin">
        <color theme="4" tint="0.39997558519241921"/>
      </right>
      <top style="thin">
        <color indexed="64"/>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
      <left style="thin">
        <color theme="4" tint="0.39997558519241921"/>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theme="4" tint="0.39997558519241921"/>
      </right>
      <top style="thin">
        <color indexed="64"/>
      </top>
      <bottom style="thin">
        <color theme="4" tint="0.3999755851924192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s>
  <cellStyleXfs count="1">
    <xf numFmtId="0" fontId="0" fillId="0" borderId="0"/>
  </cellStyleXfs>
  <cellXfs count="258">
    <xf numFmtId="0" fontId="0" fillId="0" borderId="0" xfId="0"/>
    <xf numFmtId="0" fontId="0" fillId="0" borderId="0" xfId="0" applyAlignment="1">
      <alignment wrapText="1"/>
    </xf>
    <xf numFmtId="0" fontId="0" fillId="0" borderId="2" xfId="0" applyFont="1" applyBorder="1"/>
    <xf numFmtId="0" fontId="0" fillId="0" borderId="0" xfId="0" applyAlignment="1">
      <alignment vertical="center"/>
    </xf>
    <xf numFmtId="0" fontId="1" fillId="4" borderId="7" xfId="0" applyFont="1" applyFill="1" applyBorder="1" applyAlignment="1">
      <alignment wrapText="1"/>
    </xf>
    <xf numFmtId="0" fontId="1" fillId="4" borderId="6" xfId="0" applyFont="1" applyFill="1" applyBorder="1" applyAlignment="1">
      <alignment wrapText="1"/>
    </xf>
    <xf numFmtId="0" fontId="0" fillId="5" borderId="7" xfId="0" applyFont="1" applyFill="1" applyBorder="1"/>
    <xf numFmtId="0" fontId="0" fillId="5" borderId="7" xfId="0" applyFont="1" applyFill="1" applyBorder="1" applyAlignment="1">
      <alignment wrapText="1"/>
    </xf>
    <xf numFmtId="0" fontId="0" fillId="0" borderId="7" xfId="0" applyFont="1" applyBorder="1"/>
    <xf numFmtId="0" fontId="0" fillId="0" borderId="7" xfId="0" applyFont="1" applyBorder="1" applyAlignment="1">
      <alignment wrapText="1"/>
    </xf>
    <xf numFmtId="0" fontId="0" fillId="0" borderId="8" xfId="0" applyFont="1" applyBorder="1"/>
    <xf numFmtId="0" fontId="0" fillId="0" borderId="8" xfId="0" applyFont="1" applyBorder="1" applyAlignment="1">
      <alignment wrapText="1"/>
    </xf>
    <xf numFmtId="0" fontId="1" fillId="4" borderId="7" xfId="0" applyFont="1" applyFill="1" applyBorder="1" applyAlignment="1">
      <alignment vertical="center" wrapText="1"/>
    </xf>
    <xf numFmtId="0" fontId="2" fillId="0" borderId="11" xfId="0" applyFont="1" applyBorder="1"/>
    <xf numFmtId="0" fontId="0" fillId="5" borderId="13" xfId="0" applyFont="1" applyFill="1" applyBorder="1"/>
    <xf numFmtId="0" fontId="0" fillId="0" borderId="11" xfId="0" applyFont="1" applyBorder="1" applyAlignment="1">
      <alignment wrapText="1"/>
    </xf>
    <xf numFmtId="0" fontId="0" fillId="5" borderId="11" xfId="0" applyFont="1" applyFill="1" applyBorder="1" applyAlignment="1">
      <alignment wrapText="1"/>
    </xf>
    <xf numFmtId="0" fontId="0" fillId="0" borderId="15" xfId="0" applyFont="1" applyBorder="1" applyAlignment="1">
      <alignment wrapText="1"/>
    </xf>
    <xf numFmtId="0" fontId="3" fillId="6" borderId="1" xfId="0" applyFont="1" applyFill="1" applyBorder="1" applyAlignment="1" applyProtection="1">
      <alignment horizontal="left" wrapText="1"/>
    </xf>
    <xf numFmtId="0" fontId="3" fillId="6" borderId="3" xfId="0" applyFont="1" applyFill="1" applyBorder="1" applyAlignment="1" applyProtection="1">
      <alignment horizontal="left" wrapText="1"/>
    </xf>
    <xf numFmtId="0" fontId="4" fillId="6" borderId="4" xfId="0" applyFont="1" applyFill="1" applyBorder="1" applyAlignment="1" applyProtection="1">
      <alignment horizontal="left" wrapText="1"/>
    </xf>
    <xf numFmtId="0" fontId="4" fillId="6" borderId="1" xfId="0" applyFont="1" applyFill="1" applyBorder="1" applyAlignment="1" applyProtection="1">
      <alignment horizontal="left" wrapText="1"/>
    </xf>
    <xf numFmtId="1" fontId="4" fillId="2" borderId="2" xfId="0" applyNumberFormat="1" applyFont="1" applyFill="1" applyBorder="1" applyAlignment="1" applyProtection="1">
      <alignment horizontal="right" vertical="center" wrapText="1"/>
      <protection locked="0"/>
    </xf>
    <xf numFmtId="0" fontId="0" fillId="0" borderId="0" xfId="0" applyAlignment="1">
      <alignment horizontal="right"/>
    </xf>
    <xf numFmtId="0" fontId="0" fillId="0" borderId="0" xfId="0" applyBorder="1" applyAlignment="1">
      <alignment wrapText="1"/>
    </xf>
    <xf numFmtId="0" fontId="0" fillId="5" borderId="20" xfId="0" applyFont="1" applyFill="1" applyBorder="1" applyAlignment="1">
      <alignment wrapText="1"/>
    </xf>
    <xf numFmtId="0" fontId="0" fillId="0" borderId="20" xfId="0" applyFont="1" applyBorder="1" applyAlignment="1">
      <alignment wrapText="1"/>
    </xf>
    <xf numFmtId="1" fontId="12" fillId="2" borderId="2" xfId="0" applyNumberFormat="1" applyFont="1" applyFill="1" applyBorder="1" applyAlignment="1" applyProtection="1">
      <alignment horizontal="center" wrapText="1"/>
    </xf>
    <xf numFmtId="0" fontId="10" fillId="2" borderId="2" xfId="0" applyFont="1" applyFill="1" applyBorder="1" applyAlignment="1" applyProtection="1">
      <protection locked="0"/>
    </xf>
    <xf numFmtId="0" fontId="6"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vertical="center" wrapText="1"/>
    </xf>
    <xf numFmtId="0" fontId="11"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wrapText="1"/>
    </xf>
    <xf numFmtId="0" fontId="6" fillId="6" borderId="2" xfId="0" applyFont="1" applyFill="1" applyBorder="1" applyAlignment="1" applyProtection="1">
      <alignment horizontal="center" wrapText="1"/>
    </xf>
    <xf numFmtId="1" fontId="12" fillId="6" borderId="2" xfId="0" applyNumberFormat="1" applyFont="1" applyFill="1" applyBorder="1" applyAlignment="1" applyProtection="1">
      <alignment horizontal="center" wrapText="1"/>
    </xf>
    <xf numFmtId="0" fontId="0" fillId="5" borderId="7" xfId="0" applyFont="1" applyFill="1" applyBorder="1" applyProtection="1">
      <protection locked="0"/>
    </xf>
    <xf numFmtId="0" fontId="0" fillId="5" borderId="6" xfId="0" applyFont="1" applyFill="1" applyBorder="1" applyProtection="1">
      <protection locked="0"/>
    </xf>
    <xf numFmtId="0" fontId="0" fillId="0" borderId="7" xfId="0" applyFont="1" applyBorder="1" applyProtection="1">
      <protection locked="0"/>
    </xf>
    <xf numFmtId="0" fontId="0" fillId="0" borderId="6" xfId="0" applyFont="1" applyBorder="1" applyProtection="1">
      <protection locked="0"/>
    </xf>
    <xf numFmtId="0" fontId="0" fillId="0" borderId="2" xfId="0" applyFont="1" applyBorder="1" applyProtection="1">
      <protection locked="0"/>
    </xf>
    <xf numFmtId="0" fontId="0" fillId="5" borderId="7" xfId="0" applyFont="1" applyFill="1" applyBorder="1" applyAlignment="1" applyProtection="1">
      <alignment vertical="center"/>
      <protection locked="0"/>
    </xf>
    <xf numFmtId="0" fontId="0" fillId="0" borderId="7" xfId="0" applyFont="1" applyBorder="1" applyAlignment="1" applyProtection="1">
      <alignment vertical="center"/>
      <protection locked="0"/>
    </xf>
    <xf numFmtId="0" fontId="0" fillId="3" borderId="7" xfId="0" applyFont="1" applyFill="1" applyBorder="1" applyProtection="1">
      <protection locked="0"/>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 fillId="4" borderId="16" xfId="0" applyFont="1" applyFill="1" applyBorder="1"/>
    <xf numFmtId="0" fontId="1" fillId="4" borderId="17" xfId="0" applyFont="1" applyFill="1" applyBorder="1" applyAlignment="1">
      <alignment horizontal="left" wrapText="1"/>
    </xf>
    <xf numFmtId="0" fontId="1" fillId="4" borderId="17" xfId="0" applyFont="1" applyFill="1" applyBorder="1"/>
    <xf numFmtId="0" fontId="1" fillId="4" borderId="18" xfId="0" applyFont="1" applyFill="1" applyBorder="1" applyAlignment="1">
      <alignment horizontal="center" vertical="center"/>
    </xf>
    <xf numFmtId="0" fontId="0" fillId="5" borderId="19" xfId="0" applyNumberFormat="1" applyFont="1" applyFill="1" applyBorder="1"/>
    <xf numFmtId="0" fontId="0" fillId="5" borderId="20" xfId="0" applyFont="1" applyFill="1" applyBorder="1"/>
    <xf numFmtId="0" fontId="0" fillId="0" borderId="19" xfId="0" applyNumberFormat="1" applyFont="1" applyBorder="1"/>
    <xf numFmtId="0" fontId="0" fillId="0" borderId="20" xfId="0" applyFont="1" applyBorder="1"/>
    <xf numFmtId="0" fontId="1" fillId="4" borderId="17" xfId="0" applyFont="1" applyFill="1" applyBorder="1" applyAlignment="1">
      <alignment wrapText="1"/>
    </xf>
    <xf numFmtId="0" fontId="0" fillId="10" borderId="20" xfId="0" applyFont="1" applyFill="1" applyBorder="1"/>
    <xf numFmtId="0" fontId="0" fillId="11" borderId="20" xfId="0" applyFont="1" applyFill="1" applyBorder="1"/>
    <xf numFmtId="0" fontId="1" fillId="4" borderId="16" xfId="0" applyFont="1" applyFill="1" applyBorder="1" applyAlignment="1">
      <alignment wrapText="1"/>
    </xf>
    <xf numFmtId="0" fontId="1" fillId="4" borderId="18" xfId="0" applyFont="1" applyFill="1" applyBorder="1" applyAlignment="1">
      <alignment wrapText="1"/>
    </xf>
    <xf numFmtId="0" fontId="0" fillId="3" borderId="20" xfId="0" applyFont="1" applyFill="1" applyBorder="1"/>
    <xf numFmtId="0" fontId="0" fillId="5" borderId="20" xfId="0" applyFont="1" applyFill="1" applyBorder="1" applyAlignment="1">
      <alignment horizontal="center" vertical="center"/>
    </xf>
    <xf numFmtId="0" fontId="1" fillId="4" borderId="17" xfId="0" applyFont="1" applyFill="1" applyBorder="1" applyAlignment="1">
      <alignment horizontal="center" wrapText="1"/>
    </xf>
    <xf numFmtId="0" fontId="2" fillId="0" borderId="11" xfId="0" applyFont="1" applyBorder="1" applyAlignment="1">
      <alignment horizontal="center"/>
    </xf>
    <xf numFmtId="0" fontId="2" fillId="0" borderId="12" xfId="0" applyFont="1" applyBorder="1" applyAlignment="1">
      <alignment horizontal="center"/>
    </xf>
    <xf numFmtId="0" fontId="0" fillId="5" borderId="13" xfId="0" applyFont="1" applyFill="1" applyBorder="1" applyAlignment="1">
      <alignment horizontal="center"/>
    </xf>
    <xf numFmtId="0" fontId="0" fillId="5" borderId="14" xfId="0" applyFont="1" applyFill="1" applyBorder="1" applyAlignment="1">
      <alignment horizontal="center"/>
    </xf>
    <xf numFmtId="0" fontId="0" fillId="0" borderId="11"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5" borderId="11" xfId="0" applyFont="1" applyFill="1" applyBorder="1" applyAlignment="1" applyProtection="1">
      <alignment horizontal="center"/>
      <protection locked="0"/>
    </xf>
    <xf numFmtId="0" fontId="0" fillId="5" borderId="12" xfId="0" applyFont="1" applyFill="1" applyBorder="1" applyAlignment="1" applyProtection="1">
      <alignment horizontal="center"/>
      <protection locked="0"/>
    </xf>
    <xf numFmtId="0" fontId="0" fillId="0" borderId="15"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0" fillId="5" borderId="20" xfId="0" applyFont="1" applyFill="1" applyBorder="1" applyProtection="1">
      <protection locked="0"/>
    </xf>
    <xf numFmtId="0" fontId="0" fillId="5" borderId="21" xfId="0" applyFont="1" applyFill="1" applyBorder="1" applyProtection="1">
      <protection locked="0"/>
    </xf>
    <xf numFmtId="0" fontId="0" fillId="0" borderId="20" xfId="0" applyFont="1" applyBorder="1" applyProtection="1">
      <protection locked="0"/>
    </xf>
    <xf numFmtId="0" fontId="0" fillId="0" borderId="21" xfId="0" applyFont="1" applyBorder="1" applyProtection="1">
      <protection locked="0"/>
    </xf>
    <xf numFmtId="0" fontId="6" fillId="11" borderId="2" xfId="0" applyFont="1" applyFill="1" applyBorder="1" applyAlignment="1" applyProtection="1">
      <alignment horizontal="center" wrapText="1"/>
    </xf>
    <xf numFmtId="0" fontId="6" fillId="12" borderId="2" xfId="0" applyFont="1" applyFill="1" applyBorder="1" applyAlignment="1" applyProtection="1">
      <alignment horizontal="center" wrapText="1"/>
    </xf>
    <xf numFmtId="0" fontId="10" fillId="2" borderId="2" xfId="0" applyFont="1" applyFill="1" applyBorder="1" applyProtection="1">
      <protection locked="0"/>
    </xf>
    <xf numFmtId="0" fontId="5" fillId="2" borderId="2" xfId="0" applyFont="1" applyFill="1" applyBorder="1" applyAlignment="1" applyProtection="1">
      <alignment horizontal="center" wrapText="1"/>
    </xf>
    <xf numFmtId="0" fontId="10" fillId="2" borderId="0" xfId="0" applyFont="1" applyFill="1" applyProtection="1"/>
    <xf numFmtId="0" fontId="10" fillId="2" borderId="0" xfId="0" applyFont="1" applyFill="1" applyAlignment="1" applyProtection="1">
      <alignment wrapText="1"/>
    </xf>
    <xf numFmtId="164" fontId="8" fillId="6" borderId="2" xfId="0" applyNumberFormat="1" applyFont="1" applyFill="1" applyBorder="1" applyAlignment="1" applyProtection="1">
      <alignment wrapText="1"/>
    </xf>
    <xf numFmtId="0" fontId="10" fillId="6" borderId="2" xfId="0" applyFont="1" applyFill="1" applyBorder="1" applyAlignment="1" applyProtection="1"/>
    <xf numFmtId="0" fontId="10" fillId="6" borderId="2" xfId="0" applyFont="1" applyFill="1" applyBorder="1" applyProtection="1"/>
    <xf numFmtId="0" fontId="13" fillId="0" borderId="0" xfId="0" applyFont="1" applyProtection="1"/>
    <xf numFmtId="0" fontId="9" fillId="13" borderId="2" xfId="0" applyFont="1" applyFill="1" applyBorder="1" applyAlignment="1">
      <alignment horizontal="center" wrapText="1"/>
    </xf>
    <xf numFmtId="0" fontId="9" fillId="1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3" fontId="0" fillId="13" borderId="2" xfId="0" applyNumberFormat="1" applyFont="1" applyFill="1" applyBorder="1" applyAlignment="1">
      <alignment horizontal="center" vertical="center" wrapText="1"/>
    </xf>
    <xf numFmtId="3" fontId="0" fillId="2" borderId="2" xfId="0" applyNumberFormat="1" applyFont="1" applyFill="1" applyBorder="1" applyAlignment="1">
      <alignment horizontal="center" vertical="center" wrapText="1"/>
    </xf>
    <xf numFmtId="0" fontId="9" fillId="7" borderId="2" xfId="0" applyFont="1" applyFill="1" applyBorder="1" applyAlignment="1">
      <alignment horizontal="center" wrapText="1"/>
    </xf>
    <xf numFmtId="0" fontId="9" fillId="7" borderId="2" xfId="0" applyFont="1" applyFill="1" applyBorder="1" applyAlignment="1">
      <alignment wrapText="1"/>
    </xf>
    <xf numFmtId="0" fontId="9" fillId="7" borderId="2" xfId="0" applyFont="1" applyFill="1" applyBorder="1" applyAlignment="1">
      <alignment horizontal="right" wrapText="1"/>
    </xf>
    <xf numFmtId="3" fontId="0" fillId="7" borderId="2" xfId="0" applyNumberFormat="1" applyFont="1" applyFill="1" applyBorder="1" applyAlignment="1">
      <alignment wrapText="1"/>
    </xf>
    <xf numFmtId="0" fontId="9" fillId="9" borderId="2"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top" wrapText="1"/>
    </xf>
    <xf numFmtId="0" fontId="15" fillId="0" borderId="2" xfId="0" applyFont="1" applyFill="1" applyBorder="1" applyAlignment="1">
      <alignment vertical="top" wrapText="1"/>
    </xf>
    <xf numFmtId="0" fontId="15" fillId="0" borderId="25" xfId="0" applyFont="1" applyFill="1" applyBorder="1" applyAlignment="1">
      <alignment vertical="top" wrapText="1"/>
    </xf>
    <xf numFmtId="49" fontId="15" fillId="0" borderId="2" xfId="0" applyNumberFormat="1" applyFont="1" applyFill="1" applyBorder="1" applyAlignment="1">
      <alignment horizontal="left" vertical="top" wrapText="1"/>
    </xf>
    <xf numFmtId="0" fontId="15" fillId="0" borderId="2" xfId="0" applyFont="1" applyFill="1" applyBorder="1" applyAlignment="1">
      <alignment horizontal="left" vertical="top" wrapText="1"/>
    </xf>
    <xf numFmtId="0" fontId="1" fillId="4" borderId="6" xfId="0" applyFont="1" applyFill="1" applyBorder="1" applyAlignment="1">
      <alignment vertical="center" wrapText="1"/>
    </xf>
    <xf numFmtId="0" fontId="0" fillId="0" borderId="26" xfId="0" applyFont="1" applyBorder="1"/>
    <xf numFmtId="0" fontId="0" fillId="0" borderId="22" xfId="0" applyFont="1" applyBorder="1"/>
    <xf numFmtId="0" fontId="0" fillId="0" borderId="22" xfId="0" applyFont="1" applyBorder="1" applyAlignment="1" applyProtection="1">
      <alignment vertical="center"/>
      <protection locked="0"/>
    </xf>
    <xf numFmtId="0" fontId="0" fillId="0" borderId="22" xfId="0" applyFont="1" applyBorder="1" applyProtection="1">
      <protection locked="0"/>
    </xf>
    <xf numFmtId="0" fontId="0" fillId="0" borderId="27" xfId="0" applyFont="1" applyBorder="1" applyProtection="1">
      <protection locked="0"/>
    </xf>
    <xf numFmtId="0" fontId="0" fillId="0" borderId="2" xfId="0" applyFont="1" applyBorder="1" applyAlignment="1" applyProtection="1">
      <alignment vertical="center"/>
      <protection locked="0"/>
    </xf>
    <xf numFmtId="0" fontId="0" fillId="5" borderId="2" xfId="0" applyFont="1" applyFill="1" applyBorder="1"/>
    <xf numFmtId="0" fontId="0" fillId="3" borderId="2" xfId="0" applyFont="1" applyFill="1" applyBorder="1" applyProtection="1">
      <protection locked="0"/>
    </xf>
    <xf numFmtId="0" fontId="17" fillId="0" borderId="0" xfId="0" applyFont="1"/>
    <xf numFmtId="3" fontId="0" fillId="13" borderId="2" xfId="0" applyNumberFormat="1" applyFont="1" applyFill="1" applyBorder="1" applyAlignment="1" applyProtection="1">
      <alignment horizontal="center" vertical="center" wrapText="1"/>
      <protection locked="0"/>
    </xf>
    <xf numFmtId="3" fontId="0" fillId="2"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right" vertical="top" wrapText="1"/>
      <protection locked="0"/>
    </xf>
    <xf numFmtId="3" fontId="15" fillId="0" borderId="2" xfId="0" applyNumberFormat="1" applyFont="1" applyFill="1" applyBorder="1" applyAlignment="1" applyProtection="1">
      <alignment horizontal="right" vertical="top" wrapText="1"/>
      <protection locked="0"/>
    </xf>
    <xf numFmtId="0" fontId="15" fillId="0" borderId="2" xfId="0" applyFont="1" applyFill="1" applyBorder="1" applyAlignment="1" applyProtection="1">
      <alignment horizontal="right" vertical="top" wrapText="1"/>
      <protection locked="0"/>
    </xf>
    <xf numFmtId="3" fontId="14" fillId="0" borderId="2" xfId="0" applyNumberFormat="1" applyFont="1" applyFill="1" applyBorder="1" applyAlignment="1" applyProtection="1">
      <alignment horizontal="right" vertical="top" wrapText="1"/>
      <protection locked="0"/>
    </xf>
    <xf numFmtId="0" fontId="14" fillId="16" borderId="24" xfId="0" applyFont="1" applyFill="1" applyBorder="1" applyAlignment="1" applyProtection="1">
      <alignment horizontal="right" vertical="top" wrapText="1"/>
      <protection locked="0"/>
    </xf>
    <xf numFmtId="3" fontId="6" fillId="15" borderId="2" xfId="0" applyNumberFormat="1" applyFont="1" applyFill="1" applyBorder="1" applyAlignment="1" applyProtection="1">
      <alignment horizontal="right" vertical="top" wrapText="1"/>
      <protection locked="0"/>
    </xf>
    <xf numFmtId="0" fontId="15" fillId="0" borderId="24" xfId="0" applyFont="1" applyFill="1" applyBorder="1" applyAlignment="1" applyProtection="1">
      <alignment horizontal="right" vertical="top" wrapText="1"/>
      <protection locked="0"/>
    </xf>
    <xf numFmtId="0" fontId="17" fillId="0" borderId="2" xfId="0" applyFont="1" applyBorder="1" applyAlignment="1" applyProtection="1">
      <alignment horizontal="right"/>
      <protection locked="0"/>
    </xf>
    <xf numFmtId="0" fontId="17" fillId="0" borderId="0" xfId="0" applyFont="1" applyAlignment="1" applyProtection="1">
      <alignment horizontal="right"/>
      <protection locked="0"/>
    </xf>
    <xf numFmtId="0" fontId="0" fillId="0" borderId="2" xfId="0" applyBorder="1" applyAlignment="1" applyProtection="1">
      <alignment horizontal="right"/>
      <protection locked="0"/>
    </xf>
    <xf numFmtId="1" fontId="3" fillId="2" borderId="2" xfId="0" applyNumberFormat="1" applyFont="1" applyFill="1" applyBorder="1" applyAlignment="1" applyProtection="1">
      <alignment horizontal="right" vertical="center"/>
    </xf>
    <xf numFmtId="0" fontId="0" fillId="0" borderId="0" xfId="0" applyProtection="1">
      <protection locked="0"/>
    </xf>
    <xf numFmtId="3" fontId="14" fillId="0" borderId="24" xfId="0" applyNumberFormat="1" applyFont="1" applyFill="1" applyBorder="1" applyAlignment="1" applyProtection="1">
      <alignment horizontal="right" vertical="top" wrapText="1"/>
      <protection locked="0"/>
    </xf>
    <xf numFmtId="3" fontId="15" fillId="0" borderId="6" xfId="0" applyNumberFormat="1" applyFont="1" applyFill="1" applyBorder="1" applyAlignment="1" applyProtection="1">
      <alignment horizontal="right" vertical="top" wrapText="1"/>
      <protection locked="0"/>
    </xf>
    <xf numFmtId="0" fontId="15" fillId="0" borderId="6" xfId="0" applyFont="1" applyFill="1" applyBorder="1" applyAlignment="1" applyProtection="1">
      <alignment horizontal="right" vertical="top" wrapText="1"/>
      <protection locked="0"/>
    </xf>
    <xf numFmtId="0" fontId="18" fillId="8" borderId="0" xfId="0" applyFont="1" applyFill="1" applyAlignment="1" applyProtection="1">
      <alignment horizontal="left" wrapText="1"/>
      <protection locked="0"/>
    </xf>
    <xf numFmtId="0" fontId="15" fillId="0" borderId="24" xfId="0" applyFont="1" applyFill="1" applyBorder="1" applyAlignment="1" applyProtection="1">
      <alignment vertical="top" wrapText="1"/>
      <protection locked="0"/>
    </xf>
    <xf numFmtId="0" fontId="15" fillId="0" borderId="2" xfId="0" applyFont="1" applyFill="1" applyBorder="1" applyAlignment="1" applyProtection="1">
      <alignment vertical="top" wrapText="1"/>
      <protection locked="0"/>
    </xf>
    <xf numFmtId="0" fontId="15" fillId="0" borderId="6" xfId="0" applyFont="1" applyFill="1" applyBorder="1" applyAlignment="1" applyProtection="1">
      <alignment vertical="top" wrapText="1"/>
      <protection locked="0"/>
    </xf>
    <xf numFmtId="0" fontId="15" fillId="0" borderId="6" xfId="0" applyFont="1" applyFill="1" applyBorder="1" applyAlignment="1">
      <alignment vertical="top" wrapText="1"/>
    </xf>
    <xf numFmtId="0" fontId="15" fillId="0" borderId="24" xfId="0" applyFont="1" applyFill="1" applyBorder="1" applyAlignment="1">
      <alignment vertical="top" wrapText="1"/>
    </xf>
    <xf numFmtId="0" fontId="0" fillId="5" borderId="6" xfId="0" applyFont="1" applyFill="1" applyBorder="1"/>
    <xf numFmtId="0" fontId="0" fillId="0" borderId="6" xfId="0" applyFont="1" applyBorder="1"/>
    <xf numFmtId="0" fontId="0" fillId="5" borderId="29" xfId="0" applyFont="1" applyFill="1" applyBorder="1"/>
    <xf numFmtId="0" fontId="0" fillId="5" borderId="29" xfId="0" applyFont="1" applyFill="1" applyBorder="1" applyAlignment="1">
      <alignment wrapText="1"/>
    </xf>
    <xf numFmtId="0" fontId="0" fillId="5" borderId="30" xfId="0" applyFont="1" applyFill="1" applyBorder="1"/>
    <xf numFmtId="0" fontId="0" fillId="5" borderId="31" xfId="0" applyFont="1" applyFill="1" applyBorder="1"/>
    <xf numFmtId="0" fontId="0" fillId="5" borderId="32" xfId="0" applyFont="1" applyFill="1" applyBorder="1"/>
    <xf numFmtId="0" fontId="0" fillId="5" borderId="32" xfId="0" applyFont="1" applyFill="1" applyBorder="1" applyAlignment="1">
      <alignment wrapText="1"/>
    </xf>
    <xf numFmtId="0" fontId="0" fillId="17" borderId="7" xfId="0" applyFont="1" applyFill="1" applyBorder="1"/>
    <xf numFmtId="0" fontId="0" fillId="17" borderId="28" xfId="0" applyFont="1" applyFill="1" applyBorder="1"/>
    <xf numFmtId="0" fontId="0" fillId="18" borderId="32" xfId="0" applyFont="1" applyFill="1" applyBorder="1"/>
    <xf numFmtId="0" fontId="0" fillId="18" borderId="33" xfId="0" applyFont="1" applyFill="1" applyBorder="1"/>
    <xf numFmtId="0" fontId="0" fillId="18" borderId="2" xfId="0" applyFont="1" applyFill="1" applyBorder="1" applyProtection="1">
      <protection locked="0"/>
    </xf>
    <xf numFmtId="0" fontId="2" fillId="5" borderId="11" xfId="0" applyFont="1" applyFill="1" applyBorder="1" applyAlignment="1">
      <alignment wrapText="1"/>
    </xf>
    <xf numFmtId="0" fontId="0" fillId="17" borderId="0" xfId="0" applyFill="1"/>
    <xf numFmtId="0" fontId="10" fillId="2" borderId="2" xfId="0" applyFont="1" applyFill="1" applyBorder="1" applyProtection="1"/>
    <xf numFmtId="0" fontId="6" fillId="19" borderId="2" xfId="0" applyFont="1" applyFill="1" applyBorder="1" applyAlignment="1">
      <alignment vertical="center" wrapText="1"/>
    </xf>
    <xf numFmtId="0" fontId="7" fillId="19" borderId="2" xfId="0" applyFont="1" applyFill="1" applyBorder="1" applyAlignment="1">
      <alignment horizontal="center" vertical="center" wrapText="1"/>
    </xf>
    <xf numFmtId="0" fontId="6" fillId="19" borderId="2" xfId="0" applyFont="1" applyFill="1" applyBorder="1" applyAlignment="1">
      <alignment vertical="center" wrapText="1"/>
    </xf>
    <xf numFmtId="0" fontId="7" fillId="19" borderId="2" xfId="0" applyFont="1" applyFill="1" applyBorder="1" applyAlignment="1">
      <alignment horizontal="center" vertical="center" wrapText="1"/>
    </xf>
    <xf numFmtId="0" fontId="19" fillId="19" borderId="2" xfId="0" applyFont="1" applyFill="1" applyBorder="1" applyAlignment="1">
      <alignment vertical="center"/>
    </xf>
    <xf numFmtId="0" fontId="0" fillId="20" borderId="35" xfId="0" applyFill="1" applyBorder="1" applyAlignment="1">
      <alignment horizontal="left" vertical="top"/>
    </xf>
    <xf numFmtId="0" fontId="0" fillId="3" borderId="36" xfId="0" applyFill="1" applyBorder="1" applyAlignment="1" applyProtection="1">
      <alignment horizontal="left" vertical="top"/>
      <protection locked="0"/>
    </xf>
    <xf numFmtId="0" fontId="0" fillId="20" borderId="2" xfId="0" applyFill="1" applyBorder="1" applyAlignment="1">
      <alignment horizontal="left" vertical="top"/>
    </xf>
    <xf numFmtId="0" fontId="0" fillId="3" borderId="38" xfId="0" applyFill="1" applyBorder="1" applyAlignment="1" applyProtection="1">
      <alignment horizontal="left" vertical="top"/>
      <protection locked="0"/>
    </xf>
    <xf numFmtId="0" fontId="0" fillId="20" borderId="6" xfId="0" applyFill="1" applyBorder="1" applyAlignment="1">
      <alignment horizontal="left" vertical="top"/>
    </xf>
    <xf numFmtId="0" fontId="0" fillId="3" borderId="42" xfId="0" applyFill="1" applyBorder="1" applyAlignment="1" applyProtection="1">
      <alignment horizontal="left" vertical="top"/>
      <protection locked="0"/>
    </xf>
    <xf numFmtId="0" fontId="0" fillId="20" borderId="25" xfId="0" applyFill="1" applyBorder="1" applyAlignment="1">
      <alignment horizontal="left" vertical="top"/>
    </xf>
    <xf numFmtId="0" fontId="0" fillId="3" borderId="40" xfId="0" applyFill="1" applyBorder="1" applyAlignment="1" applyProtection="1">
      <alignment horizontal="left" vertical="top"/>
      <protection locked="0"/>
    </xf>
    <xf numFmtId="0" fontId="0" fillId="20" borderId="2" xfId="0" applyFill="1" applyBorder="1" applyAlignment="1">
      <alignment horizontal="left" vertical="top" wrapText="1"/>
    </xf>
    <xf numFmtId="0" fontId="15" fillId="0" borderId="23" xfId="0" applyFont="1" applyFill="1" applyBorder="1" applyAlignment="1">
      <alignment vertical="top" wrapText="1"/>
    </xf>
    <xf numFmtId="3" fontId="15" fillId="0" borderId="23" xfId="0" applyNumberFormat="1" applyFont="1" applyFill="1" applyBorder="1" applyAlignment="1" applyProtection="1">
      <alignment horizontal="right" vertical="top" wrapText="1"/>
      <protection locked="0"/>
    </xf>
    <xf numFmtId="0" fontId="15" fillId="0" borderId="35" xfId="0" applyFont="1" applyFill="1" applyBorder="1" applyAlignment="1">
      <alignment vertical="top" wrapText="1"/>
    </xf>
    <xf numFmtId="3" fontId="6" fillId="15" borderId="35" xfId="0" applyNumberFormat="1" applyFont="1" applyFill="1" applyBorder="1" applyAlignment="1" applyProtection="1">
      <alignment horizontal="right" vertical="top" wrapText="1"/>
      <protection locked="0"/>
    </xf>
    <xf numFmtId="3" fontId="6" fillId="15" borderId="36" xfId="0" applyNumberFormat="1" applyFont="1" applyFill="1" applyBorder="1" applyAlignment="1" applyProtection="1">
      <alignment horizontal="right" vertical="top" wrapText="1"/>
      <protection locked="0"/>
    </xf>
    <xf numFmtId="3" fontId="15" fillId="0" borderId="38" xfId="0" applyNumberFormat="1" applyFont="1" applyFill="1" applyBorder="1" applyAlignment="1" applyProtection="1">
      <alignment horizontal="right" vertical="top" wrapText="1"/>
      <protection locked="0"/>
    </xf>
    <xf numFmtId="3" fontId="15" fillId="0" borderId="42" xfId="0" applyNumberFormat="1" applyFont="1" applyFill="1" applyBorder="1" applyAlignment="1" applyProtection="1">
      <alignment horizontal="right" vertical="top" wrapText="1"/>
      <protection locked="0"/>
    </xf>
    <xf numFmtId="3" fontId="15" fillId="0" borderId="25" xfId="0" applyNumberFormat="1" applyFont="1" applyFill="1" applyBorder="1" applyAlignment="1" applyProtection="1">
      <alignment horizontal="right" vertical="top" wrapText="1"/>
      <protection locked="0"/>
    </xf>
    <xf numFmtId="3" fontId="15" fillId="0" borderId="40" xfId="0" applyNumberFormat="1" applyFont="1" applyFill="1" applyBorder="1" applyAlignment="1" applyProtection="1">
      <alignment horizontal="right" vertical="top" wrapText="1"/>
      <protection locked="0"/>
    </xf>
    <xf numFmtId="0" fontId="15" fillId="0" borderId="35" xfId="0" applyFont="1" applyFill="1" applyBorder="1" applyAlignment="1" applyProtection="1">
      <alignment vertical="top" wrapText="1"/>
      <protection locked="0"/>
    </xf>
    <xf numFmtId="0" fontId="15" fillId="0" borderId="35" xfId="0" applyFont="1" applyFill="1" applyBorder="1" applyAlignment="1" applyProtection="1">
      <alignment horizontal="right" vertical="top" wrapText="1"/>
      <protection locked="0"/>
    </xf>
    <xf numFmtId="0" fontId="15" fillId="0" borderId="36" xfId="0" applyFont="1" applyFill="1" applyBorder="1" applyAlignment="1" applyProtection="1">
      <alignment horizontal="right" vertical="top" wrapText="1"/>
      <protection locked="0"/>
    </xf>
    <xf numFmtId="0" fontId="15" fillId="0" borderId="38" xfId="0" applyFont="1" applyFill="1" applyBorder="1" applyAlignment="1" applyProtection="1">
      <alignment horizontal="right" vertical="top" wrapText="1"/>
      <protection locked="0"/>
    </xf>
    <xf numFmtId="0" fontId="15" fillId="0" borderId="25" xfId="0" applyFont="1" applyFill="1" applyBorder="1" applyAlignment="1" applyProtection="1">
      <alignment vertical="top" wrapText="1"/>
      <protection locked="0"/>
    </xf>
    <xf numFmtId="0" fontId="15" fillId="0" borderId="25" xfId="0" applyFont="1" applyFill="1" applyBorder="1" applyAlignment="1" applyProtection="1">
      <alignment horizontal="right" vertical="top" wrapText="1"/>
      <protection locked="0"/>
    </xf>
    <xf numFmtId="0" fontId="15" fillId="0" borderId="40" xfId="0" applyFont="1" applyFill="1" applyBorder="1" applyAlignment="1" applyProtection="1">
      <alignment horizontal="right" vertical="top" wrapText="1"/>
      <protection locked="0"/>
    </xf>
    <xf numFmtId="3" fontId="6" fillId="15" borderId="38" xfId="0" applyNumberFormat="1" applyFont="1" applyFill="1" applyBorder="1" applyAlignment="1" applyProtection="1">
      <alignment horizontal="right" vertical="top" wrapText="1"/>
      <protection locked="0"/>
    </xf>
    <xf numFmtId="3" fontId="14" fillId="0" borderId="38" xfId="0" applyNumberFormat="1" applyFont="1" applyFill="1" applyBorder="1" applyAlignment="1" applyProtection="1">
      <alignment horizontal="right" vertical="top" wrapText="1"/>
      <protection locked="0"/>
    </xf>
    <xf numFmtId="0" fontId="14" fillId="16" borderId="48" xfId="0" applyFont="1" applyFill="1" applyBorder="1" applyAlignment="1" applyProtection="1">
      <alignment horizontal="right" vertical="top" wrapText="1"/>
      <protection locked="0"/>
    </xf>
    <xf numFmtId="0" fontId="15" fillId="0" borderId="35" xfId="0" applyFont="1" applyFill="1" applyBorder="1" applyAlignment="1">
      <alignment horizontal="center" vertical="center" wrapText="1"/>
    </xf>
    <xf numFmtId="0" fontId="15" fillId="0" borderId="42" xfId="0" applyFont="1" applyFill="1" applyBorder="1" applyAlignment="1" applyProtection="1">
      <alignment horizontal="right" vertical="top" wrapText="1"/>
      <protection locked="0"/>
    </xf>
    <xf numFmtId="0" fontId="5" fillId="2" borderId="2" xfId="0" applyFont="1" applyFill="1" applyBorder="1" applyAlignment="1">
      <alignment horizontal="center" vertical="top" wrapText="1"/>
    </xf>
    <xf numFmtId="0" fontId="20" fillId="2" borderId="2" xfId="0" applyFont="1" applyFill="1" applyBorder="1" applyAlignment="1">
      <alignment vertical="top" wrapText="1"/>
    </xf>
    <xf numFmtId="0" fontId="11" fillId="2" borderId="2" xfId="0" applyFont="1" applyFill="1" applyBorder="1" applyAlignment="1">
      <alignment vertical="top" wrapText="1"/>
    </xf>
    <xf numFmtId="0" fontId="11" fillId="2" borderId="24" xfId="0" applyFont="1" applyFill="1" applyBorder="1" applyAlignment="1">
      <alignment vertical="top" wrapText="1"/>
    </xf>
    <xf numFmtId="0" fontId="11" fillId="2" borderId="25" xfId="0" applyFont="1" applyFill="1" applyBorder="1" applyAlignment="1">
      <alignment vertical="top" wrapText="1"/>
    </xf>
    <xf numFmtId="0" fontId="11" fillId="2" borderId="35" xfId="0" applyFont="1" applyFill="1" applyBorder="1" applyAlignment="1">
      <alignment vertical="top" wrapText="1"/>
    </xf>
    <xf numFmtId="0" fontId="11" fillId="2" borderId="6" xfId="0" applyFont="1" applyFill="1" applyBorder="1" applyAlignment="1">
      <alignment vertical="top" wrapText="1"/>
    </xf>
    <xf numFmtId="0" fontId="11" fillId="2" borderId="23" xfId="0" applyFont="1" applyFill="1" applyBorder="1" applyAlignment="1">
      <alignment vertical="top" wrapText="1"/>
    </xf>
    <xf numFmtId="0" fontId="11" fillId="2" borderId="2" xfId="0" applyFont="1" applyFill="1" applyBorder="1" applyAlignment="1">
      <alignment horizontal="left" vertical="top" wrapText="1"/>
    </xf>
    <xf numFmtId="0" fontId="11" fillId="2" borderId="5" xfId="0" applyFont="1" applyFill="1" applyBorder="1" applyAlignment="1">
      <alignment vertical="top" wrapText="1"/>
    </xf>
    <xf numFmtId="0" fontId="21" fillId="2" borderId="0" xfId="0" applyFont="1" applyFill="1"/>
    <xf numFmtId="0" fontId="7" fillId="2" borderId="2" xfId="0" applyFont="1" applyFill="1" applyBorder="1" applyAlignment="1">
      <alignment vertical="top" wrapText="1"/>
    </xf>
    <xf numFmtId="0" fontId="7" fillId="2" borderId="35" xfId="0" applyFont="1" applyFill="1" applyBorder="1" applyAlignment="1">
      <alignment vertical="top" wrapText="1"/>
    </xf>
    <xf numFmtId="0" fontId="0" fillId="20" borderId="35" xfId="0" applyFill="1" applyBorder="1" applyAlignment="1">
      <alignment horizontal="left" vertical="top" wrapText="1"/>
    </xf>
    <xf numFmtId="0" fontId="0" fillId="20" borderId="25" xfId="0" applyFill="1" applyBorder="1" applyAlignment="1">
      <alignment horizontal="left" vertical="top" wrapText="1"/>
    </xf>
    <xf numFmtId="164" fontId="8" fillId="2" borderId="2" xfId="0" applyNumberFormat="1" applyFont="1" applyFill="1" applyBorder="1" applyAlignment="1" applyProtection="1">
      <alignment wrapText="1"/>
      <protection locked="0"/>
    </xf>
    <xf numFmtId="0" fontId="7" fillId="21" borderId="2" xfId="0" applyFont="1" applyFill="1" applyBorder="1" applyAlignment="1" applyProtection="1">
      <alignment horizontal="center" vertical="center" wrapText="1"/>
    </xf>
    <xf numFmtId="0" fontId="7" fillId="21" borderId="2" xfId="0" applyFont="1" applyFill="1" applyBorder="1" applyAlignment="1" applyProtection="1">
      <alignment horizontal="center" wrapText="1"/>
    </xf>
    <xf numFmtId="0" fontId="6" fillId="21" borderId="2" xfId="0" applyFont="1" applyFill="1" applyBorder="1" applyAlignment="1" applyProtection="1">
      <alignment horizontal="center" wrapText="1"/>
    </xf>
    <xf numFmtId="1" fontId="12" fillId="21" borderId="2" xfId="0" applyNumberFormat="1" applyFont="1" applyFill="1" applyBorder="1" applyAlignment="1" applyProtection="1">
      <alignment horizontal="center" wrapText="1"/>
    </xf>
    <xf numFmtId="164" fontId="8" fillId="21" borderId="2" xfId="0" applyNumberFormat="1" applyFont="1" applyFill="1" applyBorder="1" applyAlignment="1" applyProtection="1">
      <alignment wrapText="1"/>
    </xf>
    <xf numFmtId="164" fontId="7" fillId="21" borderId="2" xfId="0" applyNumberFormat="1" applyFont="1" applyFill="1" applyBorder="1" applyAlignment="1" applyProtection="1">
      <alignment horizontal="center" wrapText="1"/>
    </xf>
    <xf numFmtId="0" fontId="6" fillId="2" borderId="2" xfId="0" applyFont="1" applyFill="1" applyBorder="1" applyAlignment="1" applyProtection="1">
      <alignment horizontal="left" wrapText="1"/>
    </xf>
    <xf numFmtId="0" fontId="4" fillId="2" borderId="2" xfId="0" applyFont="1" applyFill="1" applyBorder="1" applyAlignment="1" applyProtection="1">
      <alignment horizontal="left" wrapText="1"/>
    </xf>
    <xf numFmtId="49" fontId="0" fillId="0" borderId="0" xfId="0" applyNumberFormat="1"/>
    <xf numFmtId="9" fontId="0" fillId="0" borderId="0" xfId="0" applyNumberFormat="1"/>
    <xf numFmtId="0" fontId="15" fillId="2" borderId="6"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0"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20" borderId="2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20" borderId="35" xfId="0"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6"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6" xfId="0" applyFont="1" applyFill="1" applyBorder="1" applyAlignment="1">
      <alignment vertical="top" wrapText="1"/>
    </xf>
    <xf numFmtId="0" fontId="15" fillId="0" borderId="24" xfId="0" applyFont="1" applyFill="1" applyBorder="1" applyAlignment="1">
      <alignment vertical="top" wrapText="1"/>
    </xf>
    <xf numFmtId="0" fontId="15" fillId="0" borderId="2" xfId="0" applyFont="1" applyFill="1" applyBorder="1" applyAlignment="1">
      <alignment horizontal="left" vertical="top" wrapText="1"/>
    </xf>
    <xf numFmtId="0" fontId="15" fillId="0" borderId="47"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23" xfId="0" applyFont="1" applyFill="1" applyBorder="1" applyAlignment="1">
      <alignment vertical="center" wrapText="1"/>
    </xf>
    <xf numFmtId="0" fontId="15" fillId="0" borderId="24"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41" xfId="0" applyFont="1" applyFill="1" applyBorder="1" applyAlignment="1">
      <alignment vertical="center" wrapText="1"/>
    </xf>
    <xf numFmtId="0" fontId="0" fillId="8" borderId="41" xfId="0" applyFill="1" applyBorder="1" applyAlignment="1">
      <alignment horizontal="center" vertical="center" wrapText="1"/>
    </xf>
    <xf numFmtId="0" fontId="0" fillId="8" borderId="44" xfId="0" applyFill="1" applyBorder="1" applyAlignment="1">
      <alignment horizontal="center" vertical="center" wrapText="1"/>
    </xf>
    <xf numFmtId="0" fontId="0" fillId="8" borderId="47" xfId="0" applyFill="1" applyBorder="1" applyAlignment="1">
      <alignment horizontal="center" vertical="center" wrapText="1"/>
    </xf>
    <xf numFmtId="0" fontId="0" fillId="8" borderId="43"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9" xfId="0" applyFill="1" applyBorder="1" applyAlignment="1">
      <alignment horizontal="center" vertical="center" wrapText="1"/>
    </xf>
    <xf numFmtId="0" fontId="0" fillId="8" borderId="34" xfId="0" applyFill="1" applyBorder="1" applyAlignment="1">
      <alignment horizontal="center" vertical="center"/>
    </xf>
    <xf numFmtId="0" fontId="0" fillId="8" borderId="37" xfId="0" applyFill="1" applyBorder="1" applyAlignment="1">
      <alignment horizontal="center" vertical="center"/>
    </xf>
    <xf numFmtId="0" fontId="0" fillId="8" borderId="41" xfId="0" applyFill="1" applyBorder="1" applyAlignment="1">
      <alignment horizontal="center" vertical="center"/>
    </xf>
    <xf numFmtId="0" fontId="0" fillId="8" borderId="39" xfId="0" applyFill="1" applyBorder="1" applyAlignment="1">
      <alignment horizontal="center" vertical="center"/>
    </xf>
    <xf numFmtId="0" fontId="0" fillId="8" borderId="34" xfId="0" applyFill="1" applyBorder="1" applyAlignment="1">
      <alignment horizontal="center" vertical="center" wrapText="1"/>
    </xf>
    <xf numFmtId="0" fontId="0" fillId="8" borderId="45" xfId="0" applyFill="1" applyBorder="1" applyAlignment="1">
      <alignment horizontal="center" vertical="center" wrapText="1"/>
    </xf>
    <xf numFmtId="0" fontId="0" fillId="0" borderId="0" xfId="0"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133350</xdr:colOff>
      <xdr:row>3</xdr:row>
      <xdr:rowOff>118781</xdr:rowOff>
    </xdr:from>
    <xdr:ext cx="8534400" cy="7153625"/>
    <xdr:sp macro="" textlink="">
      <xdr:nvSpPr>
        <xdr:cNvPr id="2" name="PoljeZBesedilom 1"/>
        <xdr:cNvSpPr txBox="1"/>
      </xdr:nvSpPr>
      <xdr:spPr>
        <a:xfrm>
          <a:off x="133350" y="690281"/>
          <a:ext cx="8534400" cy="7153625"/>
        </a:xfrm>
        <a:prstGeom prst="rect">
          <a:avLst/>
        </a:prstGeom>
        <a:solidFill>
          <a:sysClr val="window" lastClr="FFFFFF"/>
        </a:solidFill>
        <a:ln w="571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sl-SI" sz="1100" b="1"/>
        </a:p>
        <a:p>
          <a:pPr algn="ctr"/>
          <a:endParaRPr lang="sl-SI" sz="1100" b="1"/>
        </a:p>
        <a:p>
          <a:pPr algn="ctr"/>
          <a:r>
            <a:rPr lang="sl-SI" sz="1100" b="1"/>
            <a:t>PODATKI</a:t>
          </a:r>
          <a:r>
            <a:rPr lang="sl-SI" sz="1100" b="1" baseline="0"/>
            <a:t> ZA PRIPRAVO PROGRAMA DELA Z AKCIJSKIM NAČRTOM:</a:t>
          </a:r>
        </a:p>
        <a:p>
          <a:pPr algn="ctr"/>
          <a:r>
            <a:rPr lang="sl-SI" sz="1100" b="1">
              <a:solidFill>
                <a:schemeClr val="tx1"/>
              </a:solidFill>
              <a:effectLst/>
              <a:latin typeface="+mn-lt"/>
              <a:ea typeface="+mn-ea"/>
              <a:cs typeface="+mn-cs"/>
            </a:rPr>
            <a:t>Šablona za zajem podatkov za kazalnike UL</a:t>
          </a:r>
          <a:endParaRPr lang="sl-SI">
            <a:effectLst/>
          </a:endParaRPr>
        </a:p>
        <a:p>
          <a:pPr algn="ctr"/>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Šablona je narejena tako, da že v pripravljeno tabelo vpisujete podatke (npr.: </a:t>
          </a:r>
          <a:r>
            <a:rPr lang="sl-SI" sz="1100" baseline="0">
              <a:solidFill>
                <a:schemeClr val="tx1"/>
              </a:solidFill>
              <a:effectLst/>
              <a:latin typeface="+mn-lt"/>
              <a:ea typeface="+mn-ea"/>
              <a:cs typeface="+mn-cs"/>
            </a:rPr>
            <a:t> za kateri program in </a:t>
          </a:r>
          <a:r>
            <a:rPr lang="sl-SI" sz="1100">
              <a:solidFill>
                <a:schemeClr val="tx1"/>
              </a:solidFill>
              <a:effectLst/>
              <a:latin typeface="+mn-lt"/>
              <a:ea typeface="+mn-ea"/>
              <a:cs typeface="+mn-cs"/>
            </a:rPr>
            <a:t>način študija). Vaš</a:t>
          </a:r>
          <a:r>
            <a:rPr lang="sl-SI" sz="1100" baseline="0">
              <a:solidFill>
                <a:schemeClr val="tx1"/>
              </a:solidFill>
              <a:effectLst/>
              <a:latin typeface="+mn-lt"/>
              <a:ea typeface="+mn-ea"/>
              <a:cs typeface="+mn-cs"/>
            </a:rPr>
            <a:t>o članico izberete na delovnem listu" programi", nato se bo ime članice avtomatsko ponovilo na vseh ostalih listih</a:t>
          </a:r>
          <a:r>
            <a:rPr lang="sl-SI" sz="1100">
              <a:solidFill>
                <a:schemeClr val="tx1"/>
              </a:solidFill>
              <a:effectLst/>
              <a:latin typeface="+mn-lt"/>
              <a:ea typeface="+mn-ea"/>
              <a:cs typeface="+mn-cs"/>
            </a:rPr>
            <a:t>.  </a:t>
          </a:r>
        </a:p>
        <a:p>
          <a:pPr algn="l"/>
          <a:endParaRPr lang="sl-SI" sz="1100">
            <a:solidFill>
              <a:schemeClr val="tx1"/>
            </a:solidFill>
            <a:effectLst/>
            <a:latin typeface="+mn-lt"/>
            <a:ea typeface="+mn-ea"/>
            <a:cs typeface="+mn-cs"/>
          </a:endParaRPr>
        </a:p>
        <a:p>
          <a:pPr algn="l"/>
          <a:r>
            <a:rPr lang="sl-SI" sz="1100">
              <a:solidFill>
                <a:schemeClr val="tx1"/>
              </a:solidFill>
              <a:effectLst/>
              <a:latin typeface="+mn-lt"/>
              <a:ea typeface="+mn-ea"/>
              <a:cs typeface="+mn-cs"/>
            </a:rPr>
            <a:t>Posebnost</a:t>
          </a:r>
          <a:r>
            <a:rPr lang="sl-SI" sz="1100" baseline="0">
              <a:solidFill>
                <a:schemeClr val="tx1"/>
              </a:solidFill>
              <a:effectLst/>
              <a:latin typeface="+mn-lt"/>
              <a:ea typeface="+mn-ea"/>
              <a:cs typeface="+mn-cs"/>
            </a:rPr>
            <a:t> je zavihek </a:t>
          </a:r>
          <a:r>
            <a:rPr lang="sl-SI" sz="1100">
              <a:solidFill>
                <a:schemeClr val="tx1"/>
              </a:solidFill>
              <a:effectLst/>
              <a:latin typeface="+mn-lt"/>
              <a:ea typeface="+mn-ea"/>
              <a:cs typeface="+mn-cs"/>
            </a:rPr>
            <a:t>"POVZETEK". </a:t>
          </a:r>
          <a:r>
            <a:rPr lang="sl-SI" sz="1100" baseline="0">
              <a:solidFill>
                <a:schemeClr val="tx1"/>
              </a:solidFill>
              <a:effectLst/>
              <a:latin typeface="+mn-lt"/>
              <a:ea typeface="+mn-ea"/>
              <a:cs typeface="+mn-cs"/>
            </a:rPr>
            <a:t>Vse celice se bodo avtomatsko izpolnile, ko boste vstavili podatke v ostale zavihke. </a:t>
          </a:r>
          <a:r>
            <a:rPr lang="sl-SI" sz="1100">
              <a:solidFill>
                <a:schemeClr val="tx1"/>
              </a:solidFill>
              <a:effectLst/>
              <a:latin typeface="+mn-lt"/>
              <a:ea typeface="+mn-ea"/>
              <a:cs typeface="+mn-cs"/>
            </a:rPr>
            <a:t>Tiste celice v</a:t>
          </a:r>
          <a:r>
            <a:rPr lang="sl-SI" sz="1100" baseline="0">
              <a:solidFill>
                <a:schemeClr val="tx1"/>
              </a:solidFill>
              <a:effectLst/>
              <a:latin typeface="+mn-lt"/>
              <a:ea typeface="+mn-ea"/>
              <a:cs typeface="+mn-cs"/>
            </a:rPr>
            <a:t> tem zavihku</a:t>
          </a:r>
          <a:r>
            <a:rPr lang="sl-SI" sz="1100">
              <a:solidFill>
                <a:schemeClr val="tx1"/>
              </a:solidFill>
              <a:effectLst/>
              <a:latin typeface="+mn-lt"/>
              <a:ea typeface="+mn-ea"/>
              <a:cs typeface="+mn-cs"/>
            </a:rPr>
            <a:t>, v</a:t>
          </a:r>
          <a:r>
            <a:rPr lang="sl-SI" sz="1100" baseline="0">
              <a:solidFill>
                <a:schemeClr val="tx1"/>
              </a:solidFill>
              <a:effectLst/>
              <a:latin typeface="+mn-lt"/>
              <a:ea typeface="+mn-ea"/>
              <a:cs typeface="+mn-cs"/>
            </a:rPr>
            <a:t> katerih piše  "IZRAČUN", bomo dopolnili na rektoratu z enotno metodologijo glede na ostale podatke, ki jih boste vpisali. </a:t>
          </a:r>
        </a:p>
        <a:p>
          <a:pPr algn="l"/>
          <a:endParaRPr lang="sl-SI" sz="1100" baseline="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V zavihek "CILJI + UKREPI" vpišete tiste cilje in ukrepe, ki jih boste izvedli, da boste dosegli cilje in kazalnike. Zapisani cilji in ukrepi se bodo zapisali v zavihek "POVEZTEK".</a:t>
          </a: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Priporočamo, da ta zavihek izpolnite na koncu, torej ko imate vse ostale podatke in kazalnike že pripravljene. </a:t>
          </a:r>
          <a:r>
            <a:rPr lang="sl-SI" sz="1100">
              <a:solidFill>
                <a:schemeClr val="tx1"/>
              </a:solidFill>
              <a:effectLst/>
              <a:latin typeface="+mn-lt"/>
              <a:ea typeface="+mn-ea"/>
              <a:cs typeface="+mn-cs"/>
            </a:rPr>
            <a:t>Članice znotraj posamezne dejavnosti na podlagi strateških ciljev, načrtovanih kazalnikov  in svojih ciljev zapišete ukrepe, s katerimi načrtujete v naslednjeih letih</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krepiti posamezno dejavnost (npr. izobraževalno, raziskovalno, itd.) . Zaradi lažje sledljivosti uresničevanja ukrepov se pripravijo</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ukrepi za vse cilje in kazalnike posamezne dejavnosti. Drugače povedano, ne bo se pripravilo ukrepa za vsak cilj in vrednost kazalnika znotraj posamezne dejavnosti ločeno. Tudi zato ne, ker se strateški cilji in kazalniki mnogokrat prepletajo in dopolnjujejo.  Uporabite tudi</a:t>
          </a:r>
          <a:r>
            <a:rPr lang="sl-SI" sz="1100" baseline="0">
              <a:solidFill>
                <a:schemeClr val="tx1"/>
              </a:solidFill>
              <a:effectLst/>
              <a:latin typeface="+mn-lt"/>
              <a:ea typeface="+mn-ea"/>
              <a:cs typeface="+mn-cs"/>
            </a:rPr>
            <a:t> lahko ukrepe, ki ste jih zapisali v poslovnem poročilu 2013 (ti predlogi ukrepov bodo pripravljeni v svoji datoteki).</a:t>
          </a: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O razpisanih študijskih programih in o podaljšanju akreditacije, je zavedeno v dodatni šabloni o študijskih programih.</a:t>
          </a:r>
          <a:endParaRPr lang="sl-SI">
            <a:effectLst/>
          </a:endParaRPr>
        </a:p>
        <a:p>
          <a:pPr algn="l"/>
          <a:endParaRPr lang="sl-SI" sz="1100">
            <a:solidFill>
              <a:schemeClr val="tx1"/>
            </a:solidFill>
            <a:latin typeface="+mn-lt"/>
            <a:ea typeface="+mn-ea"/>
            <a:cs typeface="+mn-cs"/>
          </a:endParaRPr>
        </a:p>
        <a:p>
          <a:pPr algn="l"/>
          <a:r>
            <a:rPr lang="sl-SI" sz="1100">
              <a:solidFill>
                <a:schemeClr val="tx1"/>
              </a:solidFill>
              <a:latin typeface="+mn-lt"/>
              <a:ea typeface="+mn-ea"/>
              <a:cs typeface="+mn-cs"/>
            </a:rPr>
            <a:t>Pri 3. stopnji prosimo, da v</a:t>
          </a:r>
          <a:r>
            <a:rPr lang="sl-SI" sz="1100" baseline="0">
              <a:solidFill>
                <a:schemeClr val="tx1"/>
              </a:solidFill>
              <a:latin typeface="+mn-lt"/>
              <a:ea typeface="+mn-ea"/>
              <a:cs typeface="+mn-cs"/>
            </a:rPr>
            <a:t> obarvane okvirje vpišite tudi ime študijskega programa (če jih je več, vse). V kolikor izvajate študijske programe z več članicami, naj  podatek vpiše samo ena članica (predlagamo tako, kot poročate podatke za eVŠ).</a:t>
          </a:r>
        </a:p>
        <a:p>
          <a:pPr algn="l"/>
          <a:endParaRPr lang="sl-SI" sz="1100">
            <a:solidFill>
              <a:schemeClr val="tx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a:solidFill>
                <a:schemeClr val="tx1"/>
              </a:solidFill>
              <a:latin typeface="+mn-lt"/>
              <a:ea typeface="+mn-ea"/>
              <a:cs typeface="+mn-cs"/>
            </a:rPr>
            <a:t>Zgodi se, da se na enem zavihku pojavi več vsebinsko različnih</a:t>
          </a:r>
          <a:r>
            <a:rPr lang="sl-SI" sz="1100" baseline="0">
              <a:solidFill>
                <a:schemeClr val="tx1"/>
              </a:solidFill>
              <a:latin typeface="+mn-lt"/>
              <a:ea typeface="+mn-ea"/>
              <a:cs typeface="+mn-cs"/>
            </a:rPr>
            <a:t> </a:t>
          </a:r>
          <a:r>
            <a:rPr lang="sl-SI" sz="1100">
              <a:solidFill>
                <a:schemeClr val="tx1"/>
              </a:solidFill>
              <a:latin typeface="+mn-lt"/>
              <a:ea typeface="+mn-ea"/>
              <a:cs typeface="+mn-cs"/>
            </a:rPr>
            <a:t>tem, ki nujno niso med seboj neposredno povezane, in sicer v izogib prevelikemu številu zavihkov in prezapleteni strukturi datoteke. </a:t>
          </a:r>
          <a:endParaRPr lang="sl-SI">
            <a:effectLst/>
          </a:endParaRPr>
        </a:p>
        <a:p>
          <a:pPr algn="ctr"/>
          <a:endParaRPr lang="sl-SI">
            <a:effectLst/>
          </a:endParaRPr>
        </a:p>
        <a:p>
          <a:pPr algn="ctr"/>
          <a:r>
            <a:rPr lang="sl-SI" sz="1100" b="1">
              <a:solidFill>
                <a:schemeClr val="tx1"/>
              </a:solidFill>
              <a:effectLst/>
              <a:latin typeface="+mn-lt"/>
              <a:ea typeface="+mn-ea"/>
              <a:cs typeface="+mn-cs"/>
            </a:rPr>
            <a:t>Rok za oddajo podatkov je 1.7.2015</a:t>
          </a:r>
        </a:p>
        <a:p>
          <a:pPr algn="ctr"/>
          <a:endParaRPr lang="sl-SI">
            <a:effectLst/>
          </a:endParaRPr>
        </a:p>
        <a:p>
          <a:pPr algn="ctr"/>
          <a:r>
            <a:rPr lang="sl-SI" sz="1100">
              <a:solidFill>
                <a:schemeClr val="tx1"/>
              </a:solidFill>
              <a:effectLst/>
              <a:latin typeface="+mn-lt"/>
              <a:ea typeface="+mn-ea"/>
              <a:cs typeface="+mn-cs"/>
            </a:rPr>
            <a:t>Za vse ostale informacije ali vprašanja smo vam na voljo.</a:t>
          </a:r>
          <a:endParaRPr lang="sl-SI">
            <a:effectLst/>
          </a:endParaRPr>
        </a:p>
        <a:p>
          <a:pPr algn="ctr"/>
          <a:endParaRPr lang="sl-SI" sz="1100">
            <a:solidFill>
              <a:schemeClr val="tx1"/>
            </a:solidFill>
            <a:effectLst/>
            <a:latin typeface="+mn-lt"/>
            <a:ea typeface="+mn-ea"/>
            <a:cs typeface="+mn-cs"/>
          </a:endParaRPr>
        </a:p>
        <a:p>
          <a:pPr algn="l"/>
          <a:r>
            <a:rPr lang="sl-SI" sz="1100">
              <a:solidFill>
                <a:schemeClr val="tx1"/>
              </a:solidFill>
              <a:effectLst/>
              <a:latin typeface="+mn-lt"/>
              <a:ea typeface="+mn-ea"/>
              <a:cs typeface="+mn-cs"/>
            </a:rPr>
            <a:t>Prijazen pozdrav,</a:t>
          </a:r>
          <a:endParaRPr lang="sl-SI">
            <a:effectLst/>
          </a:endParaRPr>
        </a:p>
        <a:p>
          <a:pPr algn="l"/>
          <a:r>
            <a:rPr lang="sl-SI" sz="1100">
              <a:solidFill>
                <a:schemeClr val="tx1"/>
              </a:solidFill>
              <a:effectLst/>
              <a:latin typeface="+mn-lt"/>
              <a:ea typeface="+mn-ea"/>
              <a:cs typeface="+mn-cs"/>
            </a:rPr>
            <a:t>Univerzitetna služba za spremljanje kakovosti, analize in poročanje</a:t>
          </a:r>
          <a:endParaRPr lang="sl-SI">
            <a:effectLst/>
          </a:endParaRPr>
        </a:p>
        <a:p>
          <a:pPr algn="ctr"/>
          <a:endParaRPr lang="sl-SI" sz="1100" b="0">
            <a:solidFill>
              <a:schemeClr val="tx1"/>
            </a:solidFill>
            <a:effectLst/>
            <a:latin typeface="+mn-lt"/>
            <a:ea typeface="+mn-ea"/>
            <a:cs typeface="+mn-cs"/>
          </a:endParaRPr>
        </a:p>
        <a:p>
          <a:pPr algn="r"/>
          <a:r>
            <a:rPr lang="sl-SI" sz="1100" b="0">
              <a:solidFill>
                <a:schemeClr val="tx1"/>
              </a:solidFill>
              <a:effectLst/>
              <a:latin typeface="+mn-lt"/>
              <a:ea typeface="+mn-ea"/>
              <a:cs typeface="+mn-cs"/>
            </a:rPr>
            <a:t>Kontakt:</a:t>
          </a:r>
          <a:endParaRPr lang="sl-SI">
            <a:effectLst/>
          </a:endParaRPr>
        </a:p>
        <a:p>
          <a:pPr algn="r"/>
          <a:r>
            <a:rPr lang="sl-SI" sz="1100" b="0" baseline="0">
              <a:solidFill>
                <a:schemeClr val="tx1"/>
              </a:solidFill>
              <a:effectLst/>
              <a:latin typeface="+mn-lt"/>
              <a:ea typeface="+mn-ea"/>
              <a:cs typeface="+mn-cs"/>
            </a:rPr>
            <a:t>Petra Pongrac</a:t>
          </a:r>
          <a:endParaRPr lang="sl-SI">
            <a:effectLst/>
          </a:endParaRPr>
        </a:p>
        <a:p>
          <a:pPr algn="r"/>
          <a:r>
            <a:rPr lang="sl-SI" sz="1100" b="0" baseline="0">
              <a:solidFill>
                <a:schemeClr val="tx1"/>
              </a:solidFill>
              <a:effectLst/>
              <a:latin typeface="+mn-lt"/>
              <a:ea typeface="+mn-ea"/>
              <a:cs typeface="+mn-cs"/>
            </a:rPr>
            <a:t>analizeul@uni-lj.sii</a:t>
          </a:r>
          <a:endParaRPr lang="sl-SI">
            <a:effectLst/>
          </a:endParaRPr>
        </a:p>
        <a:p>
          <a:pPr algn="r"/>
          <a:r>
            <a:rPr lang="sl-SI" sz="1100" b="0" baseline="0">
              <a:solidFill>
                <a:schemeClr val="tx1"/>
              </a:solidFill>
              <a:effectLst/>
              <a:latin typeface="+mn-lt"/>
              <a:ea typeface="+mn-ea"/>
              <a:cs typeface="+mn-cs"/>
            </a:rPr>
            <a:t>01/2418 517</a:t>
          </a:r>
          <a:endParaRPr lang="sl-SI">
            <a:effectLst/>
          </a:endParaRPr>
        </a:p>
        <a:p>
          <a:endParaRPr lang="sl-SI"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57150</xdr:colOff>
      <xdr:row>0</xdr:row>
      <xdr:rowOff>0</xdr:rowOff>
    </xdr:from>
    <xdr:ext cx="2624180" cy="609013"/>
    <xdr:sp macro="" textlink="">
      <xdr:nvSpPr>
        <xdr:cNvPr id="2" name="PoljeZBesedilom 1"/>
        <xdr:cNvSpPr txBox="1"/>
      </xdr:nvSpPr>
      <xdr:spPr>
        <a:xfrm>
          <a:off x="57150" y="76200"/>
          <a:ext cx="2624180" cy="609013"/>
        </a:xfrm>
        <a:prstGeom prst="rect">
          <a:avLst/>
        </a:prstGeom>
        <a:solidFill>
          <a:schemeClr val="tx2">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izmenjava zaposlenih</a:t>
          </a:r>
        </a:p>
        <a:p>
          <a:endParaRPr lang="sl-SI"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276225</xdr:colOff>
      <xdr:row>0</xdr:row>
      <xdr:rowOff>161925</xdr:rowOff>
    </xdr:from>
    <xdr:ext cx="2624180" cy="581025"/>
    <xdr:sp macro="" textlink="">
      <xdr:nvSpPr>
        <xdr:cNvPr id="2" name="PoljeZBesedilom 1"/>
        <xdr:cNvSpPr txBox="1"/>
      </xdr:nvSpPr>
      <xdr:spPr>
        <a:xfrm>
          <a:off x="276225" y="161925"/>
          <a:ext cx="2624180" cy="581025"/>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skrb za slovenščino - izpolni FF</a:t>
          </a:r>
        </a:p>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xdr:row>
      <xdr:rowOff>57150</xdr:rowOff>
    </xdr:from>
    <xdr:to>
      <xdr:col>2</xdr:col>
      <xdr:colOff>314325</xdr:colOff>
      <xdr:row>2</xdr:row>
      <xdr:rowOff>790575</xdr:rowOff>
    </xdr:to>
    <xdr:sp macro="" textlink="">
      <xdr:nvSpPr>
        <xdr:cNvPr id="2" name="PoljeZBesedilom 1"/>
        <xdr:cNvSpPr txBox="1"/>
      </xdr:nvSpPr>
      <xdr:spPr>
        <a:xfrm>
          <a:off x="171450" y="247650"/>
          <a:ext cx="7400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Vprašalnik za članice, za akcije v letu 2016 - povezano z dokumentom IZHODIŠČA NAČRTOVANIH AKTIVNOSTI V LETU 2016 PO POSAMEZNIH DEJAVNOSTIH.</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15</xdr:row>
      <xdr:rowOff>123825</xdr:rowOff>
    </xdr:from>
    <xdr:ext cx="4781550" cy="609013"/>
    <xdr:sp macro="" textlink="">
      <xdr:nvSpPr>
        <xdr:cNvPr id="3" name="PoljeZBesedilom 2"/>
        <xdr:cNvSpPr txBox="1"/>
      </xdr:nvSpPr>
      <xdr:spPr>
        <a:xfrm>
          <a:off x="238125" y="3886200"/>
          <a:ext cx="4781550" cy="609013"/>
        </a:xfrm>
        <a:prstGeom prst="rect">
          <a:avLst/>
        </a:prstGeom>
        <a:solidFill>
          <a:schemeClr val="tx2">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sl-SI" sz="1100" b="1"/>
            <a:t>Izračun kazalnikov oz.</a:t>
          </a:r>
          <a:r>
            <a:rPr lang="sl-SI" sz="1100" b="1" baseline="0"/>
            <a:t> zajem podatkov za:</a:t>
          </a:r>
        </a:p>
        <a:p>
          <a:r>
            <a:rPr lang="sl-SI" sz="1100" baseline="0"/>
            <a:t>- število sporazumov o sodevloanju pri pridobivanju "dvojnih" diplom</a:t>
          </a:r>
        </a:p>
        <a:p>
          <a:r>
            <a:rPr lang="sl-SI" sz="1100" baseline="0"/>
            <a:t>- odstotek študijskih programov, ki se bodo  predvideno izvajali v tujem jeziku</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238125</xdr:colOff>
      <xdr:row>0</xdr:row>
      <xdr:rowOff>19049</xdr:rowOff>
    </xdr:from>
    <xdr:ext cx="3714750" cy="1297919"/>
    <xdr:sp macro="" textlink="">
      <xdr:nvSpPr>
        <xdr:cNvPr id="2" name="PoljeZBesedilom 1"/>
        <xdr:cNvSpPr txBox="1"/>
      </xdr:nvSpPr>
      <xdr:spPr>
        <a:xfrm>
          <a:off x="238125" y="19049"/>
          <a:ext cx="3714750" cy="1297919"/>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število vpisanih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delež tujih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odstotek  ponavljalcev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prehodnost</a:t>
          </a:r>
        </a:p>
        <a:p>
          <a:pPr marL="0" marR="0" indent="0" defTabSz="914400" eaLnBrk="1" fontAlgn="auto" latinLnBrk="0" hangingPunct="1">
            <a:lnSpc>
              <a:spcPct val="100000"/>
            </a:lnSpc>
            <a:spcBef>
              <a:spcPts val="0"/>
            </a:spcBef>
            <a:spcAft>
              <a:spcPts val="0"/>
            </a:spcAft>
            <a:buClrTx/>
            <a:buSzTx/>
            <a:buFontTx/>
            <a:buNone/>
            <a:tabLst/>
            <a:defRPr/>
          </a:pPr>
          <a:endParaRPr lang="sl-SI" sz="1100" baseline="0">
            <a:solidFill>
              <a:schemeClr val="dk1"/>
            </a:solidFill>
            <a:latin typeface="+mn-lt"/>
            <a:ea typeface="+mn-ea"/>
            <a:cs typeface="+mn-cs"/>
          </a:endParaRPr>
        </a:p>
        <a:p>
          <a:endParaRPr lang="sl-SI" sz="1100" baseline="0">
            <a:solidFill>
              <a:schemeClr val="dk1"/>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1000125</xdr:colOff>
      <xdr:row>39</xdr:row>
      <xdr:rowOff>0</xdr:rowOff>
    </xdr:from>
    <xdr:ext cx="184731" cy="264560"/>
    <xdr:sp macro="" textlink="">
      <xdr:nvSpPr>
        <xdr:cNvPr id="2" name="PoljeZBesedilom 1"/>
        <xdr:cNvSpPr txBox="1"/>
      </xdr:nvSpPr>
      <xdr:spPr>
        <a:xfrm>
          <a:off x="1724025" y="505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0</xdr:col>
      <xdr:colOff>133350</xdr:colOff>
      <xdr:row>0</xdr:row>
      <xdr:rowOff>142875</xdr:rowOff>
    </xdr:from>
    <xdr:ext cx="2624180" cy="609013"/>
    <xdr:sp macro="" textlink="">
      <xdr:nvSpPr>
        <xdr:cNvPr id="3" name="PoljeZBesedilom 2"/>
        <xdr:cNvSpPr txBox="1"/>
      </xdr:nvSpPr>
      <xdr:spPr>
        <a:xfrm>
          <a:off x="133350" y="14287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114300</xdr:colOff>
      <xdr:row>0</xdr:row>
      <xdr:rowOff>57150</xdr:rowOff>
    </xdr:from>
    <xdr:ext cx="2624180" cy="436786"/>
    <xdr:sp macro="" textlink="">
      <xdr:nvSpPr>
        <xdr:cNvPr id="2" name="PoljeZBesedilom 1"/>
        <xdr:cNvSpPr txBox="1"/>
      </xdr:nvSpPr>
      <xdr:spPr>
        <a:xfrm>
          <a:off x="114300" y="57150"/>
          <a:ext cx="2624180" cy="43678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za leto  2015</a:t>
          </a:r>
          <a:endParaRPr lang="sl-SI"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85725</xdr:colOff>
      <xdr:row>0</xdr:row>
      <xdr:rowOff>95250</xdr:rowOff>
    </xdr:from>
    <xdr:ext cx="2624180" cy="609013"/>
    <xdr:sp macro="" textlink="">
      <xdr:nvSpPr>
        <xdr:cNvPr id="2" name="PoljeZBesedilom 1"/>
        <xdr:cNvSpPr txBox="1"/>
      </xdr:nvSpPr>
      <xdr:spPr>
        <a:xfrm>
          <a:off x="85725" y="95250"/>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 na izmenjavi 2016</a:t>
          </a:r>
          <a:endParaRPr lang="sl-SI">
            <a:effectLst/>
          </a:endParaRPr>
        </a:p>
        <a:p>
          <a:endParaRPr lang="sl-SI"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2495550</xdr:colOff>
      <xdr:row>12</xdr:row>
      <xdr:rowOff>38099</xdr:rowOff>
    </xdr:from>
    <xdr:ext cx="3619500" cy="264560"/>
    <xdr:sp macro="" textlink="">
      <xdr:nvSpPr>
        <xdr:cNvPr id="2" name="PoljeZBesedilom 1"/>
        <xdr:cNvSpPr txBox="1"/>
      </xdr:nvSpPr>
      <xdr:spPr>
        <a:xfrm>
          <a:off x="2495550" y="4305299"/>
          <a:ext cx="3619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sz="1100"/>
        </a:p>
      </xdr:txBody>
    </xdr:sp>
    <xdr:clientData/>
  </xdr:oneCellAnchor>
  <xdr:oneCellAnchor>
    <xdr:from>
      <xdr:col>0</xdr:col>
      <xdr:colOff>66675</xdr:colOff>
      <xdr:row>0</xdr:row>
      <xdr:rowOff>47625</xdr:rowOff>
    </xdr:from>
    <xdr:ext cx="3836243" cy="1470146"/>
    <xdr:sp macro="" textlink="">
      <xdr:nvSpPr>
        <xdr:cNvPr id="3" name="PoljeZBesedilom 2"/>
        <xdr:cNvSpPr txBox="1"/>
      </xdr:nvSpPr>
      <xdr:spPr>
        <a:xfrm>
          <a:off x="66675" y="47625"/>
          <a:ext cx="3836243" cy="147014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znanstvene objave</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citiranost</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objave s tujci</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udeležencev akreditiranih programov izpopolnjevanja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tujih akreditacij</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raziskovalcev</a:t>
          </a:r>
        </a:p>
        <a:p>
          <a:endParaRPr lang="sl-SI"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105833</xdr:colOff>
      <xdr:row>0</xdr:row>
      <xdr:rowOff>105833</xdr:rowOff>
    </xdr:from>
    <xdr:to>
      <xdr:col>3</xdr:col>
      <xdr:colOff>1407582</xdr:colOff>
      <xdr:row>0</xdr:row>
      <xdr:rowOff>1174750</xdr:rowOff>
    </xdr:to>
    <xdr:sp macro="" textlink="">
      <xdr:nvSpPr>
        <xdr:cNvPr id="2" name="PoljeZBesedilom 1"/>
        <xdr:cNvSpPr txBox="1"/>
      </xdr:nvSpPr>
      <xdr:spPr>
        <a:xfrm>
          <a:off x="105833" y="105833"/>
          <a:ext cx="6254749" cy="1068917"/>
        </a:xfrm>
        <a:prstGeom prst="rect">
          <a:avLst/>
        </a:prstGeom>
        <a:solidFill>
          <a:schemeClr val="tx2">
            <a:lumMod val="20000"/>
            <a:lumOff val="80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endParaRPr lang="sl-SI"/>
        </a:p>
        <a:p>
          <a:r>
            <a:rPr lang="sl-SI" sz="1100"/>
            <a:t>- število projektov mednarodnih, domačih,</a:t>
          </a:r>
          <a:r>
            <a:rPr lang="sl-SI" sz="1100" baseline="0"/>
            <a:t> z gospodarstvom oz. drugimi uporabniki</a:t>
          </a:r>
        </a:p>
        <a:p>
          <a:r>
            <a:rPr lang="sl-SI" sz="1100" baseline="0"/>
            <a:t>V STOLPEC SKUPAJ ZAPIŠITE ŠTEVILO PROJEKTOV,  VKOLIKOR NI OPREDELJEN GLEDE NA KOORDINATORJA IN PARTNERJA, DRUGAČE SE BO SKUPNI REZULTAT SAMOSTOJNO ŠEŠTEVAL</a:t>
          </a:r>
        </a:p>
        <a:p>
          <a:endParaRPr lang="sl-SI" sz="1100" baseline="0"/>
        </a:p>
        <a:p>
          <a:endParaRPr lang="sl-SI"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tajnistvo/programdela/PROGRAM%20DELA%202013/Poslano%20na%20&#269;lanice/Podatki%20za%20kazalnike%20PD-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PREDGOVOR"/>
      <sheetName val="štud.programi"/>
      <sheetName val="VPIS"/>
      <sheetName val="posebni status"/>
      <sheetName val="diplomanti"/>
      <sheetName val="vseživljensko_učenje"/>
      <sheetName val="notranja izbir."/>
      <sheetName val="mobilnost zaposl."/>
      <sheetName val="mednarodna štud."/>
      <sheetName val="KNJIŽNICA"/>
      <sheetName val="tutorstvo"/>
      <sheetName val="skrb za slovenščino -FF"/>
      <sheetName val="raziskovalna"/>
      <sheetName val="spustni seznami"/>
      <sheetName val="študijski programi"/>
      <sheetName val="Projekti"/>
      <sheetName val="MIZKŠ"/>
      <sheetName val="MIZKŠ-trajanje študi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E2" t="str">
            <v>VISOKOŠOLSKI STROKOVNI PROGRAM</v>
          </cell>
          <cell r="H2" t="str">
            <v>VODJA/KOORDINATOR</v>
          </cell>
        </row>
        <row r="3">
          <cell r="E3" t="str">
            <v>UNIVERZITETNI PROGRAM</v>
          </cell>
          <cell r="H3" t="str">
            <v>PARTNER</v>
          </cell>
        </row>
        <row r="4">
          <cell r="E4" t="str">
            <v>/</v>
          </cell>
        </row>
      </sheetData>
      <sheetData sheetId="15"/>
      <sheetData sheetId="16"/>
      <sheetData sheetId="17"/>
      <sheetData sheetId="1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7" zoomScaleNormal="100" workbookViewId="0">
      <selection activeCell="P7" sqref="P7"/>
    </sheetView>
  </sheetViews>
  <sheetFormatPr defaultRowHeight="15" x14ac:dyDescent="0.25"/>
  <sheetData/>
  <pageMargins left="0.70866141732283472" right="0.70866141732283472" top="0.74803149606299213" bottom="0.74803149606299213" header="0.31496062992125984" footer="0.31496062992125984"/>
  <pageSetup paperSize="9"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zoomScaleNormal="100" workbookViewId="0">
      <selection activeCell="D7" sqref="D7"/>
    </sheetView>
  </sheetViews>
  <sheetFormatPr defaultRowHeight="15" x14ac:dyDescent="0.25"/>
  <cols>
    <col min="1" max="1" width="60.85546875" customWidth="1"/>
    <col min="2" max="2" width="46.7109375" customWidth="1"/>
    <col min="3" max="4" width="19.5703125" style="43" customWidth="1"/>
  </cols>
  <sheetData>
    <row r="1" spans="1:4" ht="15.75" thickBot="1" x14ac:dyDescent="0.3">
      <c r="A1" s="13"/>
      <c r="B1" s="13"/>
      <c r="C1" s="62" t="s">
        <v>61</v>
      </c>
      <c r="D1" s="63" t="s">
        <v>61</v>
      </c>
    </row>
    <row r="2" spans="1:4" ht="122.25" customHeight="1" x14ac:dyDescent="0.25">
      <c r="A2" s="14" t="s">
        <v>189</v>
      </c>
      <c r="B2" s="14">
        <f>programi!A2</f>
        <v>0</v>
      </c>
      <c r="C2" s="64">
        <v>2016</v>
      </c>
      <c r="D2" s="65">
        <v>2017</v>
      </c>
    </row>
    <row r="3" spans="1:4" ht="45" x14ac:dyDescent="0.25">
      <c r="A3" s="15" t="s">
        <v>162</v>
      </c>
      <c r="B3" s="15" t="s">
        <v>58</v>
      </c>
      <c r="C3" s="66">
        <v>240</v>
      </c>
      <c r="D3" s="67">
        <v>250</v>
      </c>
    </row>
    <row r="4" spans="1:4" ht="90" x14ac:dyDescent="0.25">
      <c r="A4" s="16" t="s">
        <v>163</v>
      </c>
      <c r="B4" s="16" t="s">
        <v>59</v>
      </c>
      <c r="C4" s="68">
        <v>80</v>
      </c>
      <c r="D4" s="69">
        <v>90</v>
      </c>
    </row>
    <row r="5" spans="1:4" ht="60" x14ac:dyDescent="0.25">
      <c r="A5" s="149" t="s">
        <v>149</v>
      </c>
      <c r="B5" s="16"/>
      <c r="C5" s="68">
        <v>105</v>
      </c>
      <c r="D5" s="69">
        <v>105</v>
      </c>
    </row>
    <row r="6" spans="1:4" ht="30" x14ac:dyDescent="0.25">
      <c r="A6" s="17" t="s">
        <v>62</v>
      </c>
      <c r="B6" s="17" t="s">
        <v>60</v>
      </c>
      <c r="C6" s="70">
        <v>3600</v>
      </c>
      <c r="D6" s="71">
        <v>4100</v>
      </c>
    </row>
    <row r="7" spans="1:4" x14ac:dyDescent="0.25">
      <c r="A7" s="16" t="s">
        <v>76</v>
      </c>
      <c r="B7" s="16"/>
      <c r="C7" s="68"/>
      <c r="D7" s="69"/>
    </row>
    <row r="8" spans="1:4" x14ac:dyDescent="0.25">
      <c r="A8" s="17" t="s">
        <v>77</v>
      </c>
      <c r="B8" s="17"/>
      <c r="C8" s="70"/>
      <c r="D8" s="71"/>
    </row>
  </sheetData>
  <pageMargins left="0.70866141732283472" right="0.70866141732283472" top="0.74803149606299213" bottom="0.74803149606299213" header="0.31496062992125984" footer="0.31496062992125984"/>
  <pageSetup paperSize="9" scale="89"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Zeros="0" tabSelected="1" zoomScale="90" zoomScaleNormal="90" workbookViewId="0">
      <selection activeCell="G21" sqref="G21"/>
    </sheetView>
  </sheetViews>
  <sheetFormatPr defaultColWidth="9.140625" defaultRowHeight="15" x14ac:dyDescent="0.25"/>
  <cols>
    <col min="1" max="1" width="22.42578125" style="80" customWidth="1"/>
    <col min="2" max="2" width="30.7109375" style="80" customWidth="1"/>
    <col min="3" max="3" width="21.140625" style="80" customWidth="1"/>
    <col min="4" max="4" width="25.7109375" style="80" customWidth="1"/>
    <col min="5" max="5" width="23" style="80" customWidth="1"/>
    <col min="6" max="6" width="1.28515625" style="80" customWidth="1"/>
    <col min="7" max="7" width="17.7109375" style="80" customWidth="1"/>
    <col min="8" max="9" width="24.28515625" style="80" customWidth="1"/>
    <col min="10" max="16384" width="9.140625" style="80"/>
  </cols>
  <sheetData>
    <row r="1" spans="1:9" ht="127.5" customHeight="1" x14ac:dyDescent="0.25">
      <c r="A1" s="209" t="s">
        <v>0</v>
      </c>
      <c r="B1" s="210">
        <f>programi!A2</f>
        <v>0</v>
      </c>
      <c r="C1" s="210"/>
      <c r="D1" s="79"/>
      <c r="E1" s="79"/>
      <c r="F1" s="79"/>
      <c r="G1" s="79"/>
      <c r="H1" s="79"/>
      <c r="I1" s="79"/>
    </row>
    <row r="2" spans="1:9" x14ac:dyDescent="0.25">
      <c r="A2" s="29" t="s">
        <v>63</v>
      </c>
      <c r="B2" s="30" t="s">
        <v>64</v>
      </c>
      <c r="C2" s="203">
        <v>2016</v>
      </c>
      <c r="D2" s="76">
        <v>2016</v>
      </c>
      <c r="E2" s="76">
        <v>2016</v>
      </c>
      <c r="F2" s="33"/>
      <c r="G2" s="205">
        <v>2016</v>
      </c>
      <c r="H2" s="77">
        <v>2017</v>
      </c>
      <c r="I2" s="77">
        <v>2017</v>
      </c>
    </row>
    <row r="3" spans="1:9" s="81" customFormat="1" ht="46.5" x14ac:dyDescent="0.35">
      <c r="A3" s="31" t="s">
        <v>65</v>
      </c>
      <c r="B3" s="32"/>
      <c r="C3" s="204" t="s">
        <v>220</v>
      </c>
      <c r="D3" s="27" t="s">
        <v>66</v>
      </c>
      <c r="E3" s="27" t="s">
        <v>67</v>
      </c>
      <c r="F3" s="34"/>
      <c r="G3" s="206" t="s">
        <v>220</v>
      </c>
      <c r="H3" s="27" t="s">
        <v>66</v>
      </c>
      <c r="I3" s="27" t="s">
        <v>67</v>
      </c>
    </row>
    <row r="4" spans="1:9" ht="25.5" x14ac:dyDescent="0.25">
      <c r="A4" s="29" t="s">
        <v>175</v>
      </c>
      <c r="B4" s="32" t="s">
        <v>78</v>
      </c>
      <c r="C4" s="208">
        <v>6</v>
      </c>
      <c r="D4" s="202">
        <v>5</v>
      </c>
      <c r="E4" s="202">
        <v>1</v>
      </c>
      <c r="F4" s="82"/>
      <c r="G4" s="207">
        <v>6</v>
      </c>
      <c r="H4" s="202">
        <v>5</v>
      </c>
      <c r="I4" s="202">
        <v>1</v>
      </c>
    </row>
    <row r="5" spans="1:9" ht="23.25" customHeight="1" x14ac:dyDescent="0.25">
      <c r="A5" s="29" t="s">
        <v>176</v>
      </c>
      <c r="B5" s="32" t="s">
        <v>78</v>
      </c>
      <c r="C5" s="208">
        <v>1</v>
      </c>
      <c r="D5" s="202">
        <v>0</v>
      </c>
      <c r="E5" s="202">
        <v>1</v>
      </c>
      <c r="F5" s="82">
        <v>1</v>
      </c>
      <c r="G5" s="207">
        <v>1</v>
      </c>
      <c r="H5" s="202">
        <v>0</v>
      </c>
      <c r="I5" s="202">
        <v>1</v>
      </c>
    </row>
    <row r="6" spans="1:9" ht="25.5" x14ac:dyDescent="0.25">
      <c r="A6" s="29" t="s">
        <v>177</v>
      </c>
      <c r="B6" s="32" t="s">
        <v>79</v>
      </c>
      <c r="C6" s="208">
        <v>6</v>
      </c>
      <c r="D6" s="202">
        <v>2</v>
      </c>
      <c r="E6" s="202">
        <v>4</v>
      </c>
      <c r="F6" s="82"/>
      <c r="G6" s="207">
        <v>1</v>
      </c>
      <c r="H6" s="202">
        <v>1</v>
      </c>
      <c r="I6" s="202"/>
    </row>
    <row r="7" spans="1:9" x14ac:dyDescent="0.25">
      <c r="A7" s="29" t="s">
        <v>178</v>
      </c>
      <c r="B7" s="32" t="s">
        <v>68</v>
      </c>
      <c r="C7" s="208">
        <f>SUM(D7:E7)</f>
        <v>0</v>
      </c>
      <c r="D7" s="202"/>
      <c r="E7" s="202"/>
      <c r="F7" s="82"/>
      <c r="G7" s="207">
        <f>H7+I7</f>
        <v>0</v>
      </c>
      <c r="H7" s="202"/>
      <c r="I7" s="202"/>
    </row>
    <row r="8" spans="1:9" ht="25.5" x14ac:dyDescent="0.25">
      <c r="A8" s="29" t="s">
        <v>179</v>
      </c>
      <c r="B8" s="30" t="s">
        <v>80</v>
      </c>
      <c r="C8" s="208">
        <v>4</v>
      </c>
      <c r="D8" s="202">
        <v>2</v>
      </c>
      <c r="E8" s="202">
        <v>2</v>
      </c>
      <c r="F8" s="82"/>
      <c r="G8" s="207">
        <v>3</v>
      </c>
      <c r="H8" s="202">
        <v>1</v>
      </c>
      <c r="I8" s="202">
        <v>2</v>
      </c>
    </row>
    <row r="9" spans="1:9" ht="25.5" x14ac:dyDescent="0.25">
      <c r="A9" s="29" t="s">
        <v>180</v>
      </c>
      <c r="B9" s="30" t="s">
        <v>81</v>
      </c>
      <c r="C9" s="208">
        <v>1</v>
      </c>
      <c r="D9" s="202">
        <v>1</v>
      </c>
      <c r="E9" s="202">
        <v>0</v>
      </c>
      <c r="F9" s="82"/>
      <c r="G9" s="207">
        <v>1</v>
      </c>
      <c r="H9" s="202">
        <v>1</v>
      </c>
      <c r="I9" s="202">
        <v>0</v>
      </c>
    </row>
    <row r="10" spans="1:9" ht="38.25" x14ac:dyDescent="0.25">
      <c r="A10" s="29" t="s">
        <v>181</v>
      </c>
      <c r="B10" s="30" t="s">
        <v>69</v>
      </c>
      <c r="C10" s="208">
        <f>SUM(D10:E10)</f>
        <v>0</v>
      </c>
      <c r="D10" s="202"/>
      <c r="E10" s="202"/>
      <c r="F10" s="82"/>
      <c r="G10" s="207">
        <f>H10+I10</f>
        <v>0</v>
      </c>
      <c r="H10" s="202"/>
      <c r="I10" s="202"/>
    </row>
    <row r="11" spans="1:9" ht="102" x14ac:dyDescent="0.25">
      <c r="A11" s="29" t="s">
        <v>182</v>
      </c>
      <c r="B11" s="30" t="s">
        <v>70</v>
      </c>
      <c r="C11" s="208">
        <v>0</v>
      </c>
      <c r="D11" s="202"/>
      <c r="E11" s="202"/>
      <c r="F11" s="83"/>
      <c r="G11" s="207">
        <v>0</v>
      </c>
      <c r="H11" s="28"/>
      <c r="I11" s="28"/>
    </row>
    <row r="12" spans="1:9" ht="102" x14ac:dyDescent="0.25">
      <c r="A12" s="29" t="s">
        <v>183</v>
      </c>
      <c r="B12" s="30" t="s">
        <v>70</v>
      </c>
      <c r="C12" s="208">
        <v>2</v>
      </c>
      <c r="D12" s="202"/>
      <c r="E12" s="202"/>
      <c r="F12" s="83"/>
      <c r="G12" s="207"/>
      <c r="H12" s="28"/>
      <c r="I12" s="28"/>
    </row>
    <row r="13" spans="1:9" ht="38.25" x14ac:dyDescent="0.25">
      <c r="A13" s="152" t="s">
        <v>193</v>
      </c>
      <c r="B13" s="153" t="s">
        <v>194</v>
      </c>
      <c r="C13" s="208"/>
      <c r="D13" s="202"/>
      <c r="E13" s="202"/>
      <c r="F13" s="83"/>
      <c r="G13" s="207"/>
      <c r="H13" s="28"/>
      <c r="I13" s="28"/>
    </row>
    <row r="14" spans="1:9" ht="25.5" x14ac:dyDescent="0.25">
      <c r="A14" s="152" t="s">
        <v>195</v>
      </c>
      <c r="B14" s="153" t="s">
        <v>71</v>
      </c>
      <c r="C14" s="208">
        <v>0</v>
      </c>
      <c r="D14" s="202"/>
      <c r="E14" s="202"/>
      <c r="F14" s="83"/>
      <c r="G14" s="207">
        <v>0</v>
      </c>
      <c r="H14" s="28"/>
      <c r="I14" s="28"/>
    </row>
    <row r="15" spans="1:9" ht="52.5" customHeight="1" x14ac:dyDescent="0.25">
      <c r="A15" s="152" t="s">
        <v>196</v>
      </c>
      <c r="B15" s="153" t="s">
        <v>197</v>
      </c>
      <c r="C15" s="208"/>
      <c r="D15" s="202"/>
      <c r="E15" s="202"/>
      <c r="F15" s="83"/>
      <c r="G15" s="207"/>
      <c r="H15" s="28"/>
      <c r="I15" s="28"/>
    </row>
    <row r="16" spans="1:9" ht="25.5" x14ac:dyDescent="0.25">
      <c r="A16" s="152" t="s">
        <v>198</v>
      </c>
      <c r="B16" s="153" t="s">
        <v>71</v>
      </c>
      <c r="C16" s="208">
        <v>2</v>
      </c>
      <c r="D16" s="202">
        <v>0</v>
      </c>
      <c r="E16" s="202">
        <v>2</v>
      </c>
      <c r="F16" s="84"/>
      <c r="G16" s="207">
        <f>H16+I16</f>
        <v>0</v>
      </c>
      <c r="H16" s="78"/>
      <c r="I16" s="78"/>
    </row>
    <row r="17" spans="1:9" ht="35.25" customHeight="1" x14ac:dyDescent="0.25">
      <c r="A17" s="154" t="s">
        <v>199</v>
      </c>
      <c r="B17" s="155" t="s">
        <v>200</v>
      </c>
      <c r="C17" s="208">
        <f>SUM(D17:E17)</f>
        <v>0</v>
      </c>
      <c r="D17" s="202"/>
      <c r="E17" s="202"/>
      <c r="F17" s="84"/>
      <c r="G17" s="207">
        <f>H17+I17</f>
        <v>0</v>
      </c>
      <c r="H17" s="151"/>
      <c r="I17" s="151"/>
    </row>
    <row r="18" spans="1:9" ht="38.25" x14ac:dyDescent="0.25">
      <c r="A18" s="152" t="s">
        <v>201</v>
      </c>
      <c r="B18" s="156" t="s">
        <v>202</v>
      </c>
      <c r="C18" s="208">
        <f>SUM(D18:E18)</f>
        <v>0</v>
      </c>
      <c r="D18" s="202"/>
      <c r="E18" s="202"/>
      <c r="F18" s="84"/>
      <c r="G18" s="207">
        <f>H18+I18</f>
        <v>0</v>
      </c>
      <c r="H18" s="151"/>
      <c r="I18" s="151"/>
    </row>
    <row r="19" spans="1:9" x14ac:dyDescent="0.25">
      <c r="B19" s="85"/>
      <c r="C19" s="85"/>
    </row>
  </sheetData>
  <pageMargins left="0.70866141732283472" right="0.70866141732283472" top="0.74803149606299213" bottom="0.74803149606299213" header="0.31496062992125984" footer="0.31496062992125984"/>
  <pageSetup paperSize="9" scale="45"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topLeftCell="B1" zoomScale="110" zoomScaleNormal="110" workbookViewId="0">
      <selection activeCell="A9" sqref="A9"/>
    </sheetView>
  </sheetViews>
  <sheetFormatPr defaultColWidth="9.140625" defaultRowHeight="15" x14ac:dyDescent="0.25"/>
  <cols>
    <col min="1" max="1" width="75.85546875" style="1" customWidth="1"/>
    <col min="2" max="4" width="13.85546875" style="45" customWidth="1"/>
    <col min="5" max="5" width="15.7109375" style="45" customWidth="1"/>
    <col min="6" max="6" width="1.5703125" style="1" customWidth="1"/>
    <col min="7" max="10" width="12.42578125" style="45" customWidth="1"/>
    <col min="11" max="11" width="33.140625" style="1" customWidth="1"/>
    <col min="12" max="16384" width="9.140625" style="1"/>
  </cols>
  <sheetData>
    <row r="1" spans="1:11" ht="64.5" customHeight="1" x14ac:dyDescent="0.25">
      <c r="A1" s="29" t="s">
        <v>0</v>
      </c>
      <c r="B1" s="86">
        <f>programi!$A$2</f>
        <v>0</v>
      </c>
      <c r="C1" s="86">
        <f>programi!$A$2</f>
        <v>0</v>
      </c>
      <c r="D1" s="86">
        <f>programi!$A$2</f>
        <v>0</v>
      </c>
      <c r="E1" s="86"/>
      <c r="F1" s="91"/>
      <c r="G1" s="86">
        <f>programi!$A$2</f>
        <v>0</v>
      </c>
      <c r="H1" s="86">
        <f>programi!$A$2</f>
        <v>0</v>
      </c>
      <c r="I1" s="86">
        <f>programi!$A$2</f>
        <v>0</v>
      </c>
      <c r="J1" s="86"/>
    </row>
    <row r="2" spans="1:11" x14ac:dyDescent="0.25">
      <c r="A2" s="29" t="s">
        <v>61</v>
      </c>
      <c r="B2" s="96">
        <v>2016</v>
      </c>
      <c r="C2" s="96">
        <v>2016</v>
      </c>
      <c r="D2" s="96">
        <v>2016</v>
      </c>
      <c r="E2" s="96">
        <v>2016</v>
      </c>
      <c r="F2" s="92"/>
      <c r="G2" s="95">
        <v>2017</v>
      </c>
      <c r="H2" s="95">
        <v>2017</v>
      </c>
      <c r="I2" s="95">
        <v>2017</v>
      </c>
      <c r="J2" s="95">
        <v>2017</v>
      </c>
    </row>
    <row r="3" spans="1:11" x14ac:dyDescent="0.25">
      <c r="A3" s="29" t="s">
        <v>75</v>
      </c>
      <c r="B3" s="88" t="s">
        <v>24</v>
      </c>
      <c r="C3" s="87" t="s">
        <v>24</v>
      </c>
      <c r="D3" s="88" t="s">
        <v>24</v>
      </c>
      <c r="E3" s="88" t="s">
        <v>24</v>
      </c>
      <c r="F3" s="93"/>
      <c r="G3" s="88" t="s">
        <v>185</v>
      </c>
      <c r="H3" s="88" t="s">
        <v>185</v>
      </c>
      <c r="I3" s="88" t="s">
        <v>185</v>
      </c>
      <c r="J3" s="88" t="s">
        <v>185</v>
      </c>
    </row>
    <row r="4" spans="1:11" ht="28.5" x14ac:dyDescent="0.25">
      <c r="A4" s="29" t="s">
        <v>72</v>
      </c>
      <c r="B4" s="87" t="s">
        <v>157</v>
      </c>
      <c r="C4" s="88" t="s">
        <v>158</v>
      </c>
      <c r="D4" s="87" t="s">
        <v>19</v>
      </c>
      <c r="E4" s="87" t="s">
        <v>153</v>
      </c>
      <c r="F4" s="92"/>
      <c r="G4" s="87" t="s">
        <v>157</v>
      </c>
      <c r="H4" s="88" t="s">
        <v>158</v>
      </c>
      <c r="I4" s="88" t="s">
        <v>19</v>
      </c>
      <c r="J4" s="88" t="s">
        <v>153</v>
      </c>
    </row>
    <row r="5" spans="1:11" ht="25.5" x14ac:dyDescent="0.25">
      <c r="A5" s="29" t="s">
        <v>164</v>
      </c>
      <c r="B5" s="113">
        <v>12</v>
      </c>
      <c r="C5" s="114">
        <v>10</v>
      </c>
      <c r="D5" s="113">
        <v>8</v>
      </c>
      <c r="E5" s="89">
        <f>SUM(B5:D5)</f>
        <v>30</v>
      </c>
      <c r="F5" s="94"/>
      <c r="G5" s="114">
        <v>12</v>
      </c>
      <c r="H5" s="113">
        <v>9</v>
      </c>
      <c r="I5" s="114">
        <v>6</v>
      </c>
      <c r="J5" s="90">
        <f>SUM(G5:I5)</f>
        <v>27</v>
      </c>
    </row>
    <row r="6" spans="1:11" ht="25.5" x14ac:dyDescent="0.25">
      <c r="A6" s="29" t="s">
        <v>165</v>
      </c>
      <c r="B6" s="113">
        <v>4</v>
      </c>
      <c r="C6" s="114">
        <v>4</v>
      </c>
      <c r="D6" s="113">
        <v>9</v>
      </c>
      <c r="E6" s="89">
        <f t="shared" ref="E6:E14" si="0">SUM(B6:D6)</f>
        <v>17</v>
      </c>
      <c r="F6" s="94"/>
      <c r="G6" s="114">
        <v>3</v>
      </c>
      <c r="H6" s="113">
        <v>6</v>
      </c>
      <c r="I6" s="114">
        <v>8</v>
      </c>
      <c r="J6" s="90">
        <f t="shared" ref="J6:J14" si="1">SUM(G6:I6)</f>
        <v>17</v>
      </c>
    </row>
    <row r="7" spans="1:11" ht="25.5" x14ac:dyDescent="0.25">
      <c r="A7" s="29" t="s">
        <v>184</v>
      </c>
      <c r="B7" s="113">
        <v>0</v>
      </c>
      <c r="C7" s="114">
        <v>1</v>
      </c>
      <c r="D7" s="113">
        <v>2</v>
      </c>
      <c r="E7" s="89">
        <f t="shared" si="0"/>
        <v>3</v>
      </c>
      <c r="F7" s="94"/>
      <c r="G7" s="114">
        <v>1</v>
      </c>
      <c r="H7" s="113">
        <v>1</v>
      </c>
      <c r="I7" s="114">
        <v>1</v>
      </c>
      <c r="J7" s="90">
        <f t="shared" si="1"/>
        <v>3</v>
      </c>
      <c r="K7" s="24"/>
    </row>
    <row r="8" spans="1:11" ht="25.5" x14ac:dyDescent="0.25">
      <c r="A8" s="29" t="s">
        <v>166</v>
      </c>
      <c r="B8" s="113">
        <v>1</v>
      </c>
      <c r="C8" s="114">
        <v>1</v>
      </c>
      <c r="D8" s="113">
        <v>1</v>
      </c>
      <c r="E8" s="89">
        <f t="shared" si="0"/>
        <v>3</v>
      </c>
      <c r="F8" s="94"/>
      <c r="G8" s="114">
        <v>1</v>
      </c>
      <c r="H8" s="113">
        <v>1</v>
      </c>
      <c r="I8" s="114">
        <v>0</v>
      </c>
      <c r="J8" s="90">
        <f t="shared" si="1"/>
        <v>2</v>
      </c>
    </row>
    <row r="9" spans="1:11" ht="25.5" x14ac:dyDescent="0.25">
      <c r="A9" s="29" t="s">
        <v>167</v>
      </c>
      <c r="B9" s="113">
        <v>2</v>
      </c>
      <c r="C9" s="114">
        <v>2</v>
      </c>
      <c r="D9" s="113">
        <v>2</v>
      </c>
      <c r="E9" s="89">
        <f>SUM(B9:D9)</f>
        <v>6</v>
      </c>
      <c r="F9" s="94"/>
      <c r="G9" s="114">
        <v>3</v>
      </c>
      <c r="H9" s="113">
        <v>3</v>
      </c>
      <c r="I9" s="114">
        <v>3</v>
      </c>
      <c r="J9" s="90">
        <f t="shared" si="1"/>
        <v>9</v>
      </c>
    </row>
    <row r="10" spans="1:11" ht="38.25" x14ac:dyDescent="0.25">
      <c r="A10" s="29" t="s">
        <v>168</v>
      </c>
      <c r="B10" s="113">
        <v>5</v>
      </c>
      <c r="C10" s="114">
        <v>4</v>
      </c>
      <c r="D10" s="113">
        <v>2</v>
      </c>
      <c r="E10" s="89">
        <f t="shared" si="0"/>
        <v>11</v>
      </c>
      <c r="F10" s="94"/>
      <c r="G10" s="114">
        <v>6</v>
      </c>
      <c r="H10" s="113">
        <v>5</v>
      </c>
      <c r="I10" s="114">
        <v>1</v>
      </c>
      <c r="J10" s="90">
        <f t="shared" si="1"/>
        <v>12</v>
      </c>
    </row>
    <row r="11" spans="1:11" ht="25.5" x14ac:dyDescent="0.25">
      <c r="A11" s="29" t="s">
        <v>169</v>
      </c>
      <c r="B11" s="113">
        <v>0</v>
      </c>
      <c r="C11" s="114">
        <v>0</v>
      </c>
      <c r="D11" s="113">
        <v>1</v>
      </c>
      <c r="E11" s="89">
        <f t="shared" si="0"/>
        <v>1</v>
      </c>
      <c r="F11" s="94"/>
      <c r="G11" s="114">
        <v>0</v>
      </c>
      <c r="H11" s="113">
        <v>0</v>
      </c>
      <c r="I11" s="114">
        <v>2</v>
      </c>
      <c r="J11" s="90">
        <f t="shared" si="1"/>
        <v>2</v>
      </c>
    </row>
    <row r="12" spans="1:11" ht="25.5" x14ac:dyDescent="0.25">
      <c r="A12" s="29" t="s">
        <v>170</v>
      </c>
      <c r="B12" s="113">
        <v>2</v>
      </c>
      <c r="C12" s="114">
        <v>1</v>
      </c>
      <c r="D12" s="113">
        <v>3</v>
      </c>
      <c r="E12" s="89">
        <f t="shared" si="0"/>
        <v>6</v>
      </c>
      <c r="F12" s="94"/>
      <c r="G12" s="114">
        <v>1</v>
      </c>
      <c r="H12" s="113">
        <v>2</v>
      </c>
      <c r="I12" s="114">
        <v>3</v>
      </c>
      <c r="J12" s="90">
        <f t="shared" si="1"/>
        <v>6</v>
      </c>
    </row>
    <row r="13" spans="1:11" ht="25.5" x14ac:dyDescent="0.25">
      <c r="A13" s="29" t="s">
        <v>171</v>
      </c>
      <c r="B13" s="113">
        <v>0</v>
      </c>
      <c r="C13" s="114">
        <v>2</v>
      </c>
      <c r="D13" s="113">
        <v>1</v>
      </c>
      <c r="E13" s="89">
        <f t="shared" si="0"/>
        <v>3</v>
      </c>
      <c r="F13" s="94"/>
      <c r="G13" s="114">
        <v>2</v>
      </c>
      <c r="H13" s="113">
        <v>2</v>
      </c>
      <c r="I13" s="114">
        <v>0</v>
      </c>
      <c r="J13" s="90">
        <f t="shared" si="1"/>
        <v>4</v>
      </c>
    </row>
    <row r="14" spans="1:11" ht="38.25" x14ac:dyDescent="0.25">
      <c r="A14" s="29" t="s">
        <v>74</v>
      </c>
      <c r="B14" s="113">
        <v>3</v>
      </c>
      <c r="C14" s="114">
        <v>3</v>
      </c>
      <c r="D14" s="113">
        <v>2</v>
      </c>
      <c r="E14" s="89">
        <f t="shared" si="0"/>
        <v>8</v>
      </c>
      <c r="F14" s="94"/>
      <c r="G14" s="114">
        <v>4</v>
      </c>
      <c r="H14" s="113">
        <v>2</v>
      </c>
      <c r="I14" s="114">
        <v>1</v>
      </c>
      <c r="J14" s="90">
        <f t="shared" si="1"/>
        <v>7</v>
      </c>
    </row>
  </sheetData>
  <pageMargins left="0.70866141732283472" right="0.70866141732283472" top="0.74803149606299213" bottom="0.74803149606299213" header="0.31496062992125984" footer="0.31496062992125984"/>
  <pageSetup paperSize="9" scale="71" orientation="landscape"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00" workbookViewId="0">
      <selection activeCell="E7" sqref="E7"/>
    </sheetView>
  </sheetViews>
  <sheetFormatPr defaultRowHeight="15" x14ac:dyDescent="0.25"/>
  <cols>
    <col min="1" max="1" width="62.7109375" customWidth="1"/>
    <col min="2" max="2" width="23.140625" style="23" customWidth="1"/>
    <col min="3" max="3" width="27.7109375" style="23" customWidth="1"/>
  </cols>
  <sheetData>
    <row r="1" spans="1:3" ht="80.25" customHeight="1" x14ac:dyDescent="0.25">
      <c r="A1" s="18" t="s">
        <v>0</v>
      </c>
      <c r="B1" s="125" t="s">
        <v>5</v>
      </c>
      <c r="C1" s="125" t="s">
        <v>5</v>
      </c>
    </row>
    <row r="2" spans="1:3" ht="15.75" thickBot="1" x14ac:dyDescent="0.3">
      <c r="A2" s="19" t="s">
        <v>16</v>
      </c>
      <c r="B2" s="125">
        <v>2016</v>
      </c>
      <c r="C2" s="125">
        <v>2017</v>
      </c>
    </row>
    <row r="3" spans="1:3" ht="15.75" thickTop="1" x14ac:dyDescent="0.25">
      <c r="A3" s="20" t="s">
        <v>6</v>
      </c>
      <c r="B3" s="22"/>
      <c r="C3" s="124"/>
    </row>
    <row r="4" spans="1:3" x14ac:dyDescent="0.25">
      <c r="A4" s="21" t="s">
        <v>7</v>
      </c>
      <c r="B4" s="22"/>
      <c r="C4" s="124"/>
    </row>
    <row r="5" spans="1:3" ht="29.25" x14ac:dyDescent="0.25">
      <c r="A5" s="21" t="s">
        <v>8</v>
      </c>
      <c r="B5" s="22"/>
      <c r="C5" s="124"/>
    </row>
    <row r="6" spans="1:3" x14ac:dyDescent="0.25">
      <c r="A6" s="21" t="s">
        <v>9</v>
      </c>
      <c r="B6" s="22"/>
      <c r="C6" s="124"/>
    </row>
    <row r="7" spans="1:3" x14ac:dyDescent="0.25">
      <c r="A7" s="21" t="s">
        <v>10</v>
      </c>
      <c r="B7" s="22"/>
      <c r="C7" s="124"/>
    </row>
    <row r="8" spans="1:3" ht="29.25" x14ac:dyDescent="0.25">
      <c r="A8" s="21" t="s">
        <v>11</v>
      </c>
      <c r="B8" s="22"/>
      <c r="C8" s="124"/>
    </row>
    <row r="9" spans="1:3" x14ac:dyDescent="0.25">
      <c r="A9" s="21" t="s">
        <v>12</v>
      </c>
      <c r="B9" s="22"/>
      <c r="C9" s="124"/>
    </row>
    <row r="10" spans="1:3" x14ac:dyDescent="0.25">
      <c r="A10" s="21" t="s">
        <v>13</v>
      </c>
      <c r="B10" s="22"/>
      <c r="C10" s="124"/>
    </row>
    <row r="11" spans="1:3" ht="29.25" x14ac:dyDescent="0.25">
      <c r="A11" s="21" t="s">
        <v>14</v>
      </c>
      <c r="B11" s="22"/>
      <c r="C11" s="124"/>
    </row>
    <row r="12" spans="1:3" ht="29.25" x14ac:dyDescent="0.25">
      <c r="A12" s="21" t="s">
        <v>15</v>
      </c>
      <c r="B12" s="22"/>
      <c r="C12" s="124"/>
    </row>
  </sheetData>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 sqref="A2:A27"/>
    </sheetView>
  </sheetViews>
  <sheetFormatPr defaultRowHeight="15" x14ac:dyDescent="0.25"/>
  <sheetData>
    <row r="1" spans="1:1" x14ac:dyDescent="0.25">
      <c r="A1" t="s">
        <v>107</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5</v>
      </c>
    </row>
    <row r="21" spans="1:1" x14ac:dyDescent="0.25">
      <c r="A21" t="s">
        <v>100</v>
      </c>
    </row>
    <row r="22" spans="1:1" x14ac:dyDescent="0.25">
      <c r="A22" t="s">
        <v>101</v>
      </c>
    </row>
    <row r="23" spans="1:1" x14ac:dyDescent="0.25">
      <c r="A23" t="s">
        <v>102</v>
      </c>
    </row>
    <row r="24" spans="1:1" x14ac:dyDescent="0.25">
      <c r="A24" t="s">
        <v>103</v>
      </c>
    </row>
    <row r="25" spans="1:1" x14ac:dyDescent="0.25">
      <c r="A25" t="s">
        <v>104</v>
      </c>
    </row>
    <row r="26" spans="1:1" x14ac:dyDescent="0.25">
      <c r="A26" t="s">
        <v>105</v>
      </c>
    </row>
    <row r="27" spans="1:1" x14ac:dyDescent="0.25">
      <c r="A27" t="s">
        <v>106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F117"/>
  <sheetViews>
    <sheetView topLeftCell="A7" zoomScaleNormal="100" workbookViewId="0">
      <selection activeCell="D15" sqref="D15"/>
    </sheetView>
  </sheetViews>
  <sheetFormatPr defaultColWidth="53.85546875" defaultRowHeight="15" x14ac:dyDescent="0.2"/>
  <cols>
    <col min="1" max="2" width="22.28515625" style="112" customWidth="1"/>
    <col min="3" max="3" width="72.28515625" style="112" customWidth="1"/>
    <col min="4" max="4" width="30.5703125" style="197" customWidth="1"/>
    <col min="5" max="6" width="24.140625" style="123" customWidth="1"/>
    <col min="7" max="16384" width="53.85546875" style="112"/>
  </cols>
  <sheetData>
    <row r="1" spans="1:6" ht="31.5" x14ac:dyDescent="0.2">
      <c r="A1" s="97" t="s">
        <v>111</v>
      </c>
      <c r="B1" s="97"/>
      <c r="C1" s="98" t="s">
        <v>204</v>
      </c>
      <c r="D1" s="187" t="s">
        <v>112</v>
      </c>
      <c r="E1" s="115" t="s">
        <v>190</v>
      </c>
      <c r="F1" s="115" t="s">
        <v>218</v>
      </c>
    </row>
    <row r="2" spans="1:6" x14ac:dyDescent="0.2">
      <c r="A2" s="213" t="s">
        <v>113</v>
      </c>
      <c r="B2" s="213" t="s">
        <v>172</v>
      </c>
      <c r="C2" s="99" t="s">
        <v>114</v>
      </c>
      <c r="D2" s="188"/>
      <c r="E2" s="116" t="s">
        <v>150</v>
      </c>
      <c r="F2" s="116" t="s">
        <v>150</v>
      </c>
    </row>
    <row r="3" spans="1:6" x14ac:dyDescent="0.2">
      <c r="A3" s="214"/>
      <c r="B3" s="214"/>
      <c r="C3" s="99" t="s">
        <v>115</v>
      </c>
      <c r="D3" s="189"/>
      <c r="E3" s="117"/>
      <c r="F3" s="117"/>
    </row>
    <row r="4" spans="1:6" x14ac:dyDescent="0.2">
      <c r="A4" s="214"/>
      <c r="B4" s="214"/>
      <c r="C4" s="99" t="s">
        <v>116</v>
      </c>
      <c r="D4" s="189"/>
      <c r="E4" s="117" t="s">
        <v>150</v>
      </c>
      <c r="F4" s="117" t="s">
        <v>150</v>
      </c>
    </row>
    <row r="5" spans="1:6" ht="30" x14ac:dyDescent="0.2">
      <c r="A5" s="214"/>
      <c r="B5" s="214"/>
      <c r="C5" s="99" t="s">
        <v>117</v>
      </c>
      <c r="D5" s="189"/>
      <c r="E5" s="117" t="s">
        <v>150</v>
      </c>
      <c r="F5" s="117" t="s">
        <v>150</v>
      </c>
    </row>
    <row r="6" spans="1:6" x14ac:dyDescent="0.2">
      <c r="A6" s="214"/>
      <c r="B6" s="214"/>
      <c r="C6" s="99" t="s">
        <v>118</v>
      </c>
      <c r="D6" s="189"/>
      <c r="E6" s="117" t="s">
        <v>150</v>
      </c>
      <c r="F6" s="117" t="s">
        <v>150</v>
      </c>
    </row>
    <row r="7" spans="1:6" ht="15.75" x14ac:dyDescent="0.2">
      <c r="A7" s="214"/>
      <c r="B7" s="214"/>
      <c r="C7" s="228" t="s">
        <v>119</v>
      </c>
      <c r="D7" s="189" t="s">
        <v>151</v>
      </c>
      <c r="E7" s="118">
        <f>'izmenjava študentov 2016 '!H58</f>
        <v>38</v>
      </c>
      <c r="F7" s="118">
        <f>'izmenjava študentov 2017'!H42</f>
        <v>41</v>
      </c>
    </row>
    <row r="8" spans="1:6" ht="15.75" x14ac:dyDescent="0.2">
      <c r="A8" s="214"/>
      <c r="B8" s="214"/>
      <c r="C8" s="229"/>
      <c r="D8" s="189" t="s">
        <v>152</v>
      </c>
      <c r="E8" s="118">
        <f>'izmenjava študentov 2016 '!I58</f>
        <v>40</v>
      </c>
      <c r="F8" s="118">
        <f>'izmenjava študentov 2017'!I42</f>
        <v>45</v>
      </c>
    </row>
    <row r="9" spans="1:6" ht="15.75" x14ac:dyDescent="0.2">
      <c r="A9" s="214"/>
      <c r="B9" s="214"/>
      <c r="C9" s="99" t="s">
        <v>120</v>
      </c>
      <c r="D9" s="189"/>
      <c r="E9" s="118">
        <f>vpis!J12</f>
        <v>39</v>
      </c>
      <c r="F9" s="118">
        <f>vpis!J24</f>
        <v>38</v>
      </c>
    </row>
    <row r="10" spans="1:6" ht="15.75" x14ac:dyDescent="0.2">
      <c r="A10" s="214"/>
      <c r="B10" s="216" t="s">
        <v>173</v>
      </c>
      <c r="C10" s="131">
        <f>'cilji +ukrepi'!B2</f>
        <v>0</v>
      </c>
      <c r="D10" s="190"/>
      <c r="E10" s="127"/>
      <c r="F10" s="127"/>
    </row>
    <row r="11" spans="1:6" ht="15.75" x14ac:dyDescent="0.2">
      <c r="A11" s="214"/>
      <c r="B11" s="216"/>
      <c r="C11" s="131">
        <f>'cilji +ukrepi'!B3</f>
        <v>0</v>
      </c>
      <c r="D11" s="190"/>
      <c r="E11" s="127"/>
      <c r="F11" s="127"/>
    </row>
    <row r="12" spans="1:6" ht="15.75" x14ac:dyDescent="0.2">
      <c r="A12" s="214"/>
      <c r="B12" s="216"/>
      <c r="C12" s="131">
        <f>'cilji +ukrepi'!B4</f>
        <v>0</v>
      </c>
      <c r="D12" s="190"/>
      <c r="E12" s="127"/>
      <c r="F12" s="127"/>
    </row>
    <row r="13" spans="1:6" ht="15.75" x14ac:dyDescent="0.2">
      <c r="A13" s="214"/>
      <c r="B13" s="216"/>
      <c r="C13" s="131">
        <f>'cilji +ukrepi'!B5</f>
        <v>0</v>
      </c>
      <c r="D13" s="190"/>
      <c r="E13" s="127"/>
      <c r="F13" s="127"/>
    </row>
    <row r="14" spans="1:6" ht="15.75" x14ac:dyDescent="0.2">
      <c r="A14" s="214"/>
      <c r="B14" s="216"/>
      <c r="C14" s="131">
        <f>'cilji +ukrepi'!B6</f>
        <v>0</v>
      </c>
      <c r="D14" s="190"/>
      <c r="E14" s="127"/>
      <c r="F14" s="127"/>
    </row>
    <row r="15" spans="1:6" ht="15.75" x14ac:dyDescent="0.2">
      <c r="A15" s="214"/>
      <c r="B15" s="216"/>
      <c r="C15" s="131">
        <f>'cilji +ukrepi'!B7</f>
        <v>0</v>
      </c>
      <c r="D15" s="190"/>
      <c r="E15" s="127"/>
      <c r="F15" s="127"/>
    </row>
    <row r="16" spans="1:6" ht="15.75" x14ac:dyDescent="0.2">
      <c r="A16" s="214"/>
      <c r="B16" s="218" t="s">
        <v>203</v>
      </c>
      <c r="C16" s="131">
        <f>'cilji +ukrepi'!C2</f>
        <v>0</v>
      </c>
      <c r="D16" s="190"/>
      <c r="E16" s="127"/>
      <c r="F16" s="127"/>
    </row>
    <row r="17" spans="1:6" ht="15.75" x14ac:dyDescent="0.2">
      <c r="A17" s="214"/>
      <c r="B17" s="219"/>
      <c r="C17" s="131">
        <f>'cilji +ukrepi'!C3</f>
        <v>0</v>
      </c>
      <c r="D17" s="190"/>
      <c r="E17" s="127"/>
      <c r="F17" s="127"/>
    </row>
    <row r="18" spans="1:6" ht="15.75" x14ac:dyDescent="0.2">
      <c r="A18" s="214"/>
      <c r="B18" s="219"/>
      <c r="C18" s="131">
        <f>'cilji +ukrepi'!C4</f>
        <v>0</v>
      </c>
      <c r="D18" s="190"/>
      <c r="E18" s="127"/>
      <c r="F18" s="127"/>
    </row>
    <row r="19" spans="1:6" ht="15.75" x14ac:dyDescent="0.2">
      <c r="A19" s="214"/>
      <c r="B19" s="219"/>
      <c r="C19" s="131">
        <f>'cilji +ukrepi'!C5</f>
        <v>0</v>
      </c>
      <c r="D19" s="190"/>
      <c r="E19" s="127"/>
      <c r="F19" s="127"/>
    </row>
    <row r="20" spans="1:6" ht="15.75" x14ac:dyDescent="0.2">
      <c r="A20" s="214"/>
      <c r="B20" s="219"/>
      <c r="C20" s="131">
        <f>'cilji +ukrepi'!C6</f>
        <v>0</v>
      </c>
      <c r="D20" s="190"/>
      <c r="E20" s="127"/>
      <c r="F20" s="127"/>
    </row>
    <row r="21" spans="1:6" ht="15.75" x14ac:dyDescent="0.2">
      <c r="A21" s="215"/>
      <c r="B21" s="223"/>
      <c r="C21" s="131">
        <f>'cilji +ukrepi'!C7</f>
        <v>0</v>
      </c>
      <c r="D21" s="190"/>
      <c r="E21" s="127"/>
      <c r="F21" s="127"/>
    </row>
    <row r="22" spans="1:6" ht="15.75" x14ac:dyDescent="0.2">
      <c r="A22" s="231" t="s">
        <v>121</v>
      </c>
      <c r="B22" s="221" t="s">
        <v>172</v>
      </c>
      <c r="C22" s="135" t="s">
        <v>122</v>
      </c>
      <c r="D22" s="190"/>
      <c r="E22" s="119">
        <v>0</v>
      </c>
      <c r="F22" s="184">
        <v>0</v>
      </c>
    </row>
    <row r="23" spans="1:6" ht="33.75" x14ac:dyDescent="0.2">
      <c r="A23" s="232"/>
      <c r="B23" s="221"/>
      <c r="C23" s="99" t="s">
        <v>123</v>
      </c>
      <c r="D23" s="198" t="s">
        <v>124</v>
      </c>
      <c r="E23" s="120" t="s">
        <v>148</v>
      </c>
      <c r="F23" s="182" t="s">
        <v>148</v>
      </c>
    </row>
    <row r="24" spans="1:6" ht="112.5" x14ac:dyDescent="0.2">
      <c r="A24" s="232"/>
      <c r="B24" s="221"/>
      <c r="C24" s="99" t="s">
        <v>125</v>
      </c>
      <c r="D24" s="198" t="s">
        <v>126</v>
      </c>
      <c r="E24" s="120" t="s">
        <v>148</v>
      </c>
      <c r="F24" s="182" t="s">
        <v>148</v>
      </c>
    </row>
    <row r="25" spans="1:6" ht="15.75" x14ac:dyDescent="0.2">
      <c r="A25" s="232"/>
      <c r="B25" s="221"/>
      <c r="C25" s="99" t="s">
        <v>127</v>
      </c>
      <c r="D25" s="189"/>
      <c r="E25" s="118">
        <f>raziskovalna!C3</f>
        <v>240</v>
      </c>
      <c r="F25" s="183">
        <f>raziskovalna!D3</f>
        <v>250</v>
      </c>
    </row>
    <row r="26" spans="1:6" ht="15.75" x14ac:dyDescent="0.2">
      <c r="A26" s="232"/>
      <c r="B26" s="221"/>
      <c r="C26" s="99" t="s">
        <v>128</v>
      </c>
      <c r="D26" s="189"/>
      <c r="E26" s="118">
        <f>raziskovalna!C6</f>
        <v>3600</v>
      </c>
      <c r="F26" s="183">
        <f>raziskovalna!D6</f>
        <v>4100</v>
      </c>
    </row>
    <row r="27" spans="1:6" ht="25.5" x14ac:dyDescent="0.2">
      <c r="A27" s="232"/>
      <c r="B27" s="221"/>
      <c r="C27" s="99" t="s">
        <v>129</v>
      </c>
      <c r="D27" s="189"/>
      <c r="E27" s="120" t="s">
        <v>147</v>
      </c>
      <c r="F27" s="182" t="s">
        <v>147</v>
      </c>
    </row>
    <row r="28" spans="1:6" x14ac:dyDescent="0.2">
      <c r="A28" s="232"/>
      <c r="B28" s="221"/>
      <c r="C28" s="99" t="s">
        <v>130</v>
      </c>
      <c r="D28" s="189"/>
      <c r="E28" s="117">
        <f>raziskovalna!C4</f>
        <v>80</v>
      </c>
      <c r="F28" s="178">
        <f>raziskovalna!D4</f>
        <v>90</v>
      </c>
    </row>
    <row r="29" spans="1:6" x14ac:dyDescent="0.2">
      <c r="A29" s="232"/>
      <c r="B29" s="216" t="s">
        <v>173</v>
      </c>
      <c r="C29" s="99">
        <f>'cilji +ukrepi'!B8</f>
        <v>0</v>
      </c>
      <c r="D29" s="189"/>
      <c r="E29" s="117"/>
      <c r="F29" s="178"/>
    </row>
    <row r="30" spans="1:6" x14ac:dyDescent="0.2">
      <c r="A30" s="232"/>
      <c r="B30" s="216"/>
      <c r="C30" s="99">
        <f>'cilji +ukrepi'!B9</f>
        <v>0</v>
      </c>
      <c r="D30" s="189"/>
      <c r="E30" s="117"/>
      <c r="F30" s="178"/>
    </row>
    <row r="31" spans="1:6" x14ac:dyDescent="0.2">
      <c r="A31" s="232"/>
      <c r="B31" s="216"/>
      <c r="C31" s="99">
        <f>'cilji +ukrepi'!B10</f>
        <v>0</v>
      </c>
      <c r="D31" s="189"/>
      <c r="E31" s="117"/>
      <c r="F31" s="178"/>
    </row>
    <row r="32" spans="1:6" x14ac:dyDescent="0.2">
      <c r="A32" s="232"/>
      <c r="B32" s="216"/>
      <c r="C32" s="99">
        <f>'cilji +ukrepi'!B11</f>
        <v>0</v>
      </c>
      <c r="D32" s="189"/>
      <c r="E32" s="117"/>
      <c r="F32" s="178"/>
    </row>
    <row r="33" spans="1:6" x14ac:dyDescent="0.2">
      <c r="A33" s="232"/>
      <c r="B33" s="216"/>
      <c r="C33" s="99">
        <f>'cilji +ukrepi'!B12</f>
        <v>0</v>
      </c>
      <c r="D33" s="189"/>
      <c r="E33" s="117"/>
      <c r="F33" s="178"/>
    </row>
    <row r="34" spans="1:6" x14ac:dyDescent="0.2">
      <c r="A34" s="232"/>
      <c r="B34" s="216"/>
      <c r="C34" s="99">
        <f>'cilji +ukrepi'!B13</f>
        <v>0</v>
      </c>
      <c r="D34" s="189"/>
      <c r="E34" s="117"/>
      <c r="F34" s="178"/>
    </row>
    <row r="35" spans="1:6" x14ac:dyDescent="0.2">
      <c r="A35" s="232"/>
      <c r="B35" s="218" t="s">
        <v>203</v>
      </c>
      <c r="C35" s="99">
        <f>'cilji +ukrepi'!C8</f>
        <v>0</v>
      </c>
      <c r="D35" s="189"/>
      <c r="E35" s="117"/>
      <c r="F35" s="178"/>
    </row>
    <row r="36" spans="1:6" x14ac:dyDescent="0.2">
      <c r="A36" s="232"/>
      <c r="B36" s="219"/>
      <c r="C36" s="99">
        <f>'cilji +ukrepi'!C9</f>
        <v>0</v>
      </c>
      <c r="D36" s="189"/>
      <c r="E36" s="117"/>
      <c r="F36" s="178"/>
    </row>
    <row r="37" spans="1:6" x14ac:dyDescent="0.2">
      <c r="A37" s="232"/>
      <c r="B37" s="219"/>
      <c r="C37" s="99">
        <f>'cilji +ukrepi'!C10</f>
        <v>0</v>
      </c>
      <c r="D37" s="189"/>
      <c r="E37" s="117"/>
      <c r="F37" s="178"/>
    </row>
    <row r="38" spans="1:6" x14ac:dyDescent="0.2">
      <c r="A38" s="232"/>
      <c r="B38" s="219"/>
      <c r="C38" s="99">
        <f>'cilji +ukrepi'!C11</f>
        <v>0</v>
      </c>
      <c r="D38" s="189"/>
      <c r="E38" s="117"/>
      <c r="F38" s="178"/>
    </row>
    <row r="39" spans="1:6" x14ac:dyDescent="0.2">
      <c r="A39" s="232"/>
      <c r="B39" s="219"/>
      <c r="C39" s="99">
        <f>'cilji +ukrepi'!C12</f>
        <v>0</v>
      </c>
      <c r="D39" s="189"/>
      <c r="E39" s="117"/>
      <c r="F39" s="178"/>
    </row>
    <row r="40" spans="1:6" ht="15.75" thickBot="1" x14ac:dyDescent="0.25">
      <c r="A40" s="233"/>
      <c r="B40" s="220"/>
      <c r="C40" s="100">
        <f>'cilji +ukrepi'!C13</f>
        <v>0</v>
      </c>
      <c r="D40" s="191"/>
      <c r="E40" s="180"/>
      <c r="F40" s="181"/>
    </row>
    <row r="41" spans="1:6" ht="15" customHeight="1" thickTop="1" x14ac:dyDescent="0.2">
      <c r="A41" s="234" t="s">
        <v>174</v>
      </c>
      <c r="B41" s="224" t="s">
        <v>173</v>
      </c>
      <c r="C41" s="175">
        <f>'cilji +ukrepi'!B14</f>
        <v>0</v>
      </c>
      <c r="D41" s="192"/>
      <c r="E41" s="176"/>
      <c r="F41" s="177"/>
    </row>
    <row r="42" spans="1:6" ht="15" customHeight="1" x14ac:dyDescent="0.2">
      <c r="A42" s="235"/>
      <c r="B42" s="216"/>
      <c r="C42" s="132">
        <f>'cilji +ukrepi'!B15</f>
        <v>0</v>
      </c>
      <c r="D42" s="189"/>
      <c r="E42" s="117"/>
      <c r="F42" s="178"/>
    </row>
    <row r="43" spans="1:6" ht="15" customHeight="1" x14ac:dyDescent="0.2">
      <c r="A43" s="235"/>
      <c r="B43" s="216"/>
      <c r="C43" s="132">
        <f>'cilji +ukrepi'!B16</f>
        <v>0</v>
      </c>
      <c r="D43" s="189"/>
      <c r="E43" s="117"/>
      <c r="F43" s="178"/>
    </row>
    <row r="44" spans="1:6" ht="15" customHeight="1" x14ac:dyDescent="0.2">
      <c r="A44" s="235"/>
      <c r="B44" s="216"/>
      <c r="C44" s="132">
        <f>'cilji +ukrepi'!B17</f>
        <v>0</v>
      </c>
      <c r="D44" s="189"/>
      <c r="E44" s="117"/>
      <c r="F44" s="178"/>
    </row>
    <row r="45" spans="1:6" ht="15" customHeight="1" x14ac:dyDescent="0.2">
      <c r="A45" s="235"/>
      <c r="B45" s="216"/>
      <c r="C45" s="132">
        <f>'cilji +ukrepi'!B18</f>
        <v>0</v>
      </c>
      <c r="D45" s="189"/>
      <c r="E45" s="117"/>
      <c r="F45" s="178"/>
    </row>
    <row r="46" spans="1:6" ht="15" customHeight="1" x14ac:dyDescent="0.2">
      <c r="A46" s="235"/>
      <c r="B46" s="216"/>
      <c r="C46" s="132">
        <f>'cilji +ukrepi'!B19</f>
        <v>0</v>
      </c>
      <c r="D46" s="189"/>
      <c r="E46" s="117"/>
      <c r="F46" s="178"/>
    </row>
    <row r="47" spans="1:6" ht="15" customHeight="1" x14ac:dyDescent="0.2">
      <c r="A47" s="235"/>
      <c r="B47" s="218" t="s">
        <v>203</v>
      </c>
      <c r="C47" s="132">
        <f>'cilji +ukrepi'!C14</f>
        <v>0</v>
      </c>
      <c r="D47" s="189"/>
      <c r="E47" s="117"/>
      <c r="F47" s="178"/>
    </row>
    <row r="48" spans="1:6" ht="15" customHeight="1" x14ac:dyDescent="0.2">
      <c r="A48" s="235"/>
      <c r="B48" s="219"/>
      <c r="C48" s="132">
        <f>'cilji +ukrepi'!C15</f>
        <v>0</v>
      </c>
      <c r="D48" s="189"/>
      <c r="E48" s="117"/>
      <c r="F48" s="178"/>
    </row>
    <row r="49" spans="1:6" ht="15" customHeight="1" x14ac:dyDescent="0.2">
      <c r="A49" s="235"/>
      <c r="B49" s="219"/>
      <c r="C49" s="132">
        <f>'cilji +ukrepi'!C16</f>
        <v>0</v>
      </c>
      <c r="D49" s="189"/>
      <c r="E49" s="117"/>
      <c r="F49" s="178"/>
    </row>
    <row r="50" spans="1:6" ht="15" customHeight="1" x14ac:dyDescent="0.2">
      <c r="A50" s="235"/>
      <c r="B50" s="219"/>
      <c r="C50" s="132">
        <f>'cilji +ukrepi'!C17</f>
        <v>0</v>
      </c>
      <c r="D50" s="189"/>
      <c r="E50" s="117"/>
      <c r="F50" s="178"/>
    </row>
    <row r="51" spans="1:6" ht="15" customHeight="1" x14ac:dyDescent="0.2">
      <c r="A51" s="235"/>
      <c r="B51" s="219"/>
      <c r="C51" s="132">
        <f>'cilji +ukrepi'!C18</f>
        <v>0</v>
      </c>
      <c r="D51" s="189"/>
      <c r="E51" s="117"/>
      <c r="F51" s="178"/>
    </row>
    <row r="52" spans="1:6" ht="15" customHeight="1" thickBot="1" x14ac:dyDescent="0.25">
      <c r="A52" s="236"/>
      <c r="B52" s="220"/>
      <c r="C52" s="179">
        <f>'cilji +ukrepi'!C19</f>
        <v>0</v>
      </c>
      <c r="D52" s="191"/>
      <c r="E52" s="180"/>
      <c r="F52" s="181"/>
    </row>
    <row r="53" spans="1:6" ht="30.75" thickTop="1" x14ac:dyDescent="0.2">
      <c r="A53" s="234" t="s">
        <v>192</v>
      </c>
      <c r="B53" s="237" t="s">
        <v>172</v>
      </c>
      <c r="C53" s="168" t="s">
        <v>131</v>
      </c>
      <c r="D53" s="199" t="s">
        <v>132</v>
      </c>
      <c r="E53" s="169" t="s">
        <v>148</v>
      </c>
      <c r="F53" s="170" t="s">
        <v>148</v>
      </c>
    </row>
    <row r="54" spans="1:6" x14ac:dyDescent="0.2">
      <c r="A54" s="235"/>
      <c r="B54" s="238"/>
      <c r="C54" s="99" t="s">
        <v>133</v>
      </c>
      <c r="D54" s="198" t="s">
        <v>156</v>
      </c>
      <c r="E54" s="116">
        <f>raziskovalna!C7</f>
        <v>0</v>
      </c>
      <c r="F54" s="171">
        <f>raziskovalna!D7</f>
        <v>0</v>
      </c>
    </row>
    <row r="55" spans="1:6" x14ac:dyDescent="0.2">
      <c r="A55" s="235"/>
      <c r="B55" s="216" t="s">
        <v>173</v>
      </c>
      <c r="C55" s="134">
        <f>'cilji +ukrepi'!B20</f>
        <v>0</v>
      </c>
      <c r="D55" s="193"/>
      <c r="E55" s="128"/>
      <c r="F55" s="172"/>
    </row>
    <row r="56" spans="1:6" x14ac:dyDescent="0.2">
      <c r="A56" s="235"/>
      <c r="B56" s="216"/>
      <c r="C56" s="134">
        <f>'cilji +ukrepi'!B21</f>
        <v>0</v>
      </c>
      <c r="D56" s="193"/>
      <c r="E56" s="128"/>
      <c r="F56" s="172"/>
    </row>
    <row r="57" spans="1:6" x14ac:dyDescent="0.2">
      <c r="A57" s="235"/>
      <c r="B57" s="216"/>
      <c r="C57" s="134">
        <f>'cilji +ukrepi'!B22</f>
        <v>0</v>
      </c>
      <c r="D57" s="193"/>
      <c r="E57" s="128"/>
      <c r="F57" s="172"/>
    </row>
    <row r="58" spans="1:6" x14ac:dyDescent="0.2">
      <c r="A58" s="235"/>
      <c r="B58" s="216"/>
      <c r="C58" s="134">
        <f>'cilji +ukrepi'!B23</f>
        <v>0</v>
      </c>
      <c r="D58" s="193"/>
      <c r="E58" s="128"/>
      <c r="F58" s="172"/>
    </row>
    <row r="59" spans="1:6" x14ac:dyDescent="0.2">
      <c r="A59" s="235"/>
      <c r="B59" s="216"/>
      <c r="C59" s="134">
        <f>'cilji +ukrepi'!B24</f>
        <v>0</v>
      </c>
      <c r="D59" s="193"/>
      <c r="E59" s="128"/>
      <c r="F59" s="172"/>
    </row>
    <row r="60" spans="1:6" x14ac:dyDescent="0.2">
      <c r="A60" s="235"/>
      <c r="B60" s="216"/>
      <c r="C60" s="134">
        <f>'cilji +ukrepi'!B25</f>
        <v>0</v>
      </c>
      <c r="D60" s="193"/>
      <c r="E60" s="128"/>
      <c r="F60" s="172"/>
    </row>
    <row r="61" spans="1:6" x14ac:dyDescent="0.2">
      <c r="A61" s="235"/>
      <c r="B61" s="218" t="s">
        <v>203</v>
      </c>
      <c r="C61" s="134">
        <f>'cilji +ukrepi'!C20</f>
        <v>0</v>
      </c>
      <c r="D61" s="193"/>
      <c r="E61" s="128"/>
      <c r="F61" s="172"/>
    </row>
    <row r="62" spans="1:6" x14ac:dyDescent="0.2">
      <c r="A62" s="235"/>
      <c r="B62" s="219"/>
      <c r="C62" s="134">
        <f>'cilji +ukrepi'!C21</f>
        <v>0</v>
      </c>
      <c r="D62" s="193"/>
      <c r="E62" s="128"/>
      <c r="F62" s="172"/>
    </row>
    <row r="63" spans="1:6" x14ac:dyDescent="0.2">
      <c r="A63" s="235"/>
      <c r="B63" s="219"/>
      <c r="C63" s="134">
        <f>'cilji +ukrepi'!C22</f>
        <v>0</v>
      </c>
      <c r="D63" s="193"/>
      <c r="E63" s="128"/>
      <c r="F63" s="172"/>
    </row>
    <row r="64" spans="1:6" ht="15" customHeight="1" x14ac:dyDescent="0.2">
      <c r="A64" s="235"/>
      <c r="B64" s="219"/>
      <c r="C64" s="134">
        <f>'cilji +ukrepi'!C23</f>
        <v>0</v>
      </c>
      <c r="D64" s="193"/>
      <c r="E64" s="128"/>
      <c r="F64" s="172"/>
    </row>
    <row r="65" spans="1:6" x14ac:dyDescent="0.2">
      <c r="A65" s="235"/>
      <c r="B65" s="219"/>
      <c r="C65" s="134">
        <f>'cilji +ukrepi'!C24</f>
        <v>0</v>
      </c>
      <c r="D65" s="193"/>
      <c r="E65" s="128"/>
      <c r="F65" s="172"/>
    </row>
    <row r="66" spans="1:6" ht="15.75" thickBot="1" x14ac:dyDescent="0.25">
      <c r="A66" s="236"/>
      <c r="B66" s="220"/>
      <c r="C66" s="100">
        <f>'cilji +ukrepi'!C25</f>
        <v>0</v>
      </c>
      <c r="D66" s="191"/>
      <c r="E66" s="173"/>
      <c r="F66" s="174"/>
    </row>
    <row r="67" spans="1:6" ht="15.75" thickTop="1" x14ac:dyDescent="0.2">
      <c r="A67" s="221" t="s">
        <v>206</v>
      </c>
      <c r="B67" s="222" t="s">
        <v>173</v>
      </c>
      <c r="C67" s="166">
        <f>'cilji +ukrepi'!B26</f>
        <v>0</v>
      </c>
      <c r="D67" s="194"/>
      <c r="E67" s="167"/>
      <c r="F67" s="167"/>
    </row>
    <row r="68" spans="1:6" x14ac:dyDescent="0.2">
      <c r="A68" s="221"/>
      <c r="B68" s="216"/>
      <c r="C68" s="134">
        <f>'cilji +ukrepi'!B27</f>
        <v>0</v>
      </c>
      <c r="D68" s="193"/>
      <c r="E68" s="128"/>
      <c r="F68" s="128"/>
    </row>
    <row r="69" spans="1:6" x14ac:dyDescent="0.2">
      <c r="A69" s="221"/>
      <c r="B69" s="216"/>
      <c r="C69" s="134">
        <f>'cilji +ukrepi'!B28</f>
        <v>0</v>
      </c>
      <c r="D69" s="193"/>
      <c r="E69" s="128"/>
      <c r="F69" s="128"/>
    </row>
    <row r="70" spans="1:6" x14ac:dyDescent="0.2">
      <c r="A70" s="221"/>
      <c r="B70" s="219" t="s">
        <v>203</v>
      </c>
      <c r="C70" s="134">
        <f>'cilji +ukrepi'!C26</f>
        <v>0</v>
      </c>
      <c r="D70" s="193"/>
      <c r="E70" s="128"/>
      <c r="F70" s="128"/>
    </row>
    <row r="71" spans="1:6" x14ac:dyDescent="0.2">
      <c r="A71" s="221"/>
      <c r="B71" s="219"/>
      <c r="C71" s="134">
        <f>'cilji +ukrepi'!C27</f>
        <v>0</v>
      </c>
      <c r="D71" s="193"/>
      <c r="E71" s="128"/>
      <c r="F71" s="128"/>
    </row>
    <row r="72" spans="1:6" ht="15.75" thickBot="1" x14ac:dyDescent="0.25">
      <c r="A72" s="221"/>
      <c r="B72" s="219"/>
      <c r="C72" s="134">
        <f>'cilji +ukrepi'!C28</f>
        <v>0</v>
      </c>
      <c r="D72" s="193"/>
      <c r="E72" s="128"/>
      <c r="F72" s="128"/>
    </row>
    <row r="73" spans="1:6" ht="30.6" customHeight="1" thickTop="1" x14ac:dyDescent="0.2">
      <c r="A73" s="242" t="s">
        <v>207</v>
      </c>
      <c r="B73" s="185" t="s">
        <v>172</v>
      </c>
      <c r="C73" s="168" t="s">
        <v>134</v>
      </c>
      <c r="D73" s="192"/>
      <c r="E73" s="176">
        <f>raziskovalna!C8</f>
        <v>0</v>
      </c>
      <c r="F73" s="177">
        <f>raziskovalna!D8</f>
        <v>0</v>
      </c>
    </row>
    <row r="74" spans="1:6" ht="15.75" customHeight="1" x14ac:dyDescent="0.2">
      <c r="A74" s="243"/>
      <c r="B74" s="216" t="s">
        <v>173</v>
      </c>
      <c r="C74" s="132">
        <f>'cilji +ukrepi'!B29</f>
        <v>0</v>
      </c>
      <c r="D74" s="189"/>
      <c r="E74" s="117"/>
      <c r="F74" s="178"/>
    </row>
    <row r="75" spans="1:6" x14ac:dyDescent="0.2">
      <c r="A75" s="243"/>
      <c r="B75" s="216"/>
      <c r="C75" s="132">
        <f>'cilji +ukrepi'!B30</f>
        <v>0</v>
      </c>
      <c r="D75" s="189"/>
      <c r="E75" s="117"/>
      <c r="F75" s="178"/>
    </row>
    <row r="76" spans="1:6" x14ac:dyDescent="0.2">
      <c r="A76" s="243"/>
      <c r="B76" s="216"/>
      <c r="C76" s="132">
        <f>'cilji +ukrepi'!B31</f>
        <v>0</v>
      </c>
      <c r="D76" s="189"/>
      <c r="E76" s="117"/>
      <c r="F76" s="178"/>
    </row>
    <row r="77" spans="1:6" x14ac:dyDescent="0.2">
      <c r="A77" s="243"/>
      <c r="B77" s="217" t="s">
        <v>203</v>
      </c>
      <c r="C77" s="132">
        <f>'cilji +ukrepi'!C29</f>
        <v>0</v>
      </c>
      <c r="D77" s="189"/>
      <c r="E77" s="117"/>
      <c r="F77" s="178"/>
    </row>
    <row r="78" spans="1:6" x14ac:dyDescent="0.2">
      <c r="A78" s="243"/>
      <c r="B78" s="217"/>
      <c r="C78" s="132">
        <f>'cilji +ukrepi'!C30</f>
        <v>0</v>
      </c>
      <c r="D78" s="189"/>
      <c r="E78" s="117"/>
      <c r="F78" s="178"/>
    </row>
    <row r="79" spans="1:6" x14ac:dyDescent="0.2">
      <c r="A79" s="244"/>
      <c r="B79" s="218"/>
      <c r="C79" s="133">
        <f>'cilji +ukrepi'!C31</f>
        <v>0</v>
      </c>
      <c r="D79" s="193"/>
      <c r="E79" s="129"/>
      <c r="F79" s="186"/>
    </row>
    <row r="80" spans="1:6" ht="19.899999999999999" customHeight="1" x14ac:dyDescent="0.2">
      <c r="A80" s="225" t="s">
        <v>214</v>
      </c>
      <c r="B80" s="216" t="s">
        <v>173</v>
      </c>
      <c r="C80" s="132">
        <f>'cilji +ukrepi'!B32</f>
        <v>0</v>
      </c>
      <c r="D80" s="189"/>
      <c r="E80" s="117"/>
      <c r="F80" s="117"/>
    </row>
    <row r="81" spans="1:6" ht="19.899999999999999" customHeight="1" x14ac:dyDescent="0.2">
      <c r="A81" s="225"/>
      <c r="B81" s="216"/>
      <c r="C81" s="132">
        <f>'cilji +ukrepi'!B33</f>
        <v>0</v>
      </c>
      <c r="D81" s="189"/>
      <c r="E81" s="117"/>
      <c r="F81" s="117"/>
    </row>
    <row r="82" spans="1:6" ht="19.899999999999999" customHeight="1" x14ac:dyDescent="0.2">
      <c r="A82" s="225"/>
      <c r="B82" s="216"/>
      <c r="C82" s="132">
        <f>'cilji +ukrepi'!B34</f>
        <v>0</v>
      </c>
      <c r="D82" s="189"/>
      <c r="E82" s="117"/>
      <c r="F82" s="117"/>
    </row>
    <row r="83" spans="1:6" ht="19.899999999999999" customHeight="1" x14ac:dyDescent="0.2">
      <c r="A83" s="225"/>
      <c r="B83" s="216"/>
      <c r="C83" s="132">
        <f>'cilji +ukrepi'!B35</f>
        <v>0</v>
      </c>
      <c r="D83" s="189"/>
      <c r="E83" s="117"/>
      <c r="F83" s="117"/>
    </row>
    <row r="84" spans="1:6" ht="19.899999999999999" customHeight="1" x14ac:dyDescent="0.2">
      <c r="A84" s="225"/>
      <c r="B84" s="216"/>
      <c r="C84" s="132">
        <f>'cilji +ukrepi'!B36</f>
        <v>0</v>
      </c>
      <c r="D84" s="189"/>
      <c r="E84" s="117"/>
      <c r="F84" s="117"/>
    </row>
    <row r="85" spans="1:6" ht="19.899999999999999" customHeight="1" x14ac:dyDescent="0.2">
      <c r="A85" s="225"/>
      <c r="B85" s="216"/>
      <c r="C85" s="132">
        <f>'cilji +ukrepi'!B37</f>
        <v>0</v>
      </c>
      <c r="D85" s="189"/>
      <c r="E85" s="117"/>
      <c r="F85" s="117"/>
    </row>
    <row r="86" spans="1:6" ht="19.899999999999999" customHeight="1" x14ac:dyDescent="0.2">
      <c r="A86" s="225"/>
      <c r="B86" s="216"/>
      <c r="C86" s="132">
        <f>'cilji +ukrepi'!B38</f>
        <v>0</v>
      </c>
      <c r="D86" s="189"/>
      <c r="E86" s="117"/>
      <c r="F86" s="117"/>
    </row>
    <row r="87" spans="1:6" ht="19.899999999999999" customHeight="1" x14ac:dyDescent="0.2">
      <c r="A87" s="225"/>
      <c r="B87" s="216"/>
      <c r="C87" s="132">
        <f>'cilji +ukrepi'!B39</f>
        <v>0</v>
      </c>
      <c r="D87" s="189"/>
      <c r="E87" s="117"/>
      <c r="F87" s="117"/>
    </row>
    <row r="88" spans="1:6" ht="19.899999999999999" customHeight="1" x14ac:dyDescent="0.2">
      <c r="A88" s="225"/>
      <c r="B88" s="216"/>
      <c r="C88" s="132">
        <f>'cilji +ukrepi'!B40</f>
        <v>0</v>
      </c>
      <c r="D88" s="189"/>
      <c r="E88" s="117"/>
      <c r="F88" s="117"/>
    </row>
    <row r="89" spans="1:6" ht="19.899999999999999" customHeight="1" x14ac:dyDescent="0.2">
      <c r="A89" s="225"/>
      <c r="B89" s="216"/>
      <c r="C89" s="132">
        <f>'cilji +ukrepi'!B41</f>
        <v>0</v>
      </c>
      <c r="D89" s="189"/>
      <c r="E89" s="117"/>
      <c r="F89" s="117"/>
    </row>
    <row r="90" spans="1:6" ht="19.899999999999999" customHeight="1" x14ac:dyDescent="0.2">
      <c r="A90" s="225"/>
      <c r="B90" s="216"/>
      <c r="C90" s="132">
        <f>'cilji +ukrepi'!B42</f>
        <v>0</v>
      </c>
      <c r="D90" s="189"/>
      <c r="E90" s="117"/>
      <c r="F90" s="117"/>
    </row>
    <row r="91" spans="1:6" x14ac:dyDescent="0.2">
      <c r="A91" s="225"/>
      <c r="B91" s="216"/>
      <c r="C91" s="132">
        <f>'cilji +ukrepi'!B43</f>
        <v>0</v>
      </c>
      <c r="D91" s="189"/>
      <c r="E91" s="117"/>
      <c r="F91" s="117"/>
    </row>
    <row r="92" spans="1:6" x14ac:dyDescent="0.2">
      <c r="A92" s="225"/>
      <c r="B92" s="217" t="s">
        <v>203</v>
      </c>
      <c r="C92" s="132">
        <f>'cilji +ukrepi'!C32</f>
        <v>0</v>
      </c>
      <c r="D92" s="189"/>
      <c r="E92" s="117"/>
      <c r="F92" s="117"/>
    </row>
    <row r="93" spans="1:6" x14ac:dyDescent="0.2">
      <c r="A93" s="225"/>
      <c r="B93" s="217"/>
      <c r="C93" s="132">
        <f>'cilji +ukrepi'!C33</f>
        <v>0</v>
      </c>
      <c r="D93" s="189"/>
      <c r="E93" s="117"/>
      <c r="F93" s="117"/>
    </row>
    <row r="94" spans="1:6" x14ac:dyDescent="0.2">
      <c r="A94" s="225"/>
      <c r="B94" s="217"/>
      <c r="C94" s="132">
        <f>'cilji +ukrepi'!C34</f>
        <v>0</v>
      </c>
      <c r="D94" s="189"/>
      <c r="E94" s="117"/>
      <c r="F94" s="117"/>
    </row>
    <row r="95" spans="1:6" x14ac:dyDescent="0.2">
      <c r="A95" s="225"/>
      <c r="B95" s="217"/>
      <c r="C95" s="132">
        <f>'cilji +ukrepi'!C35</f>
        <v>0</v>
      </c>
      <c r="D95" s="189"/>
      <c r="E95" s="117"/>
      <c r="F95" s="117"/>
    </row>
    <row r="96" spans="1:6" x14ac:dyDescent="0.2">
      <c r="A96" s="225"/>
      <c r="B96" s="217"/>
      <c r="C96" s="132">
        <f>'cilji +ukrepi'!C36</f>
        <v>0</v>
      </c>
      <c r="D96" s="189"/>
      <c r="E96" s="117"/>
      <c r="F96" s="117"/>
    </row>
    <row r="97" spans="1:6" x14ac:dyDescent="0.2">
      <c r="A97" s="225"/>
      <c r="B97" s="217"/>
      <c r="C97" s="132">
        <f>'cilji +ukrepi'!C37</f>
        <v>0</v>
      </c>
      <c r="D97" s="189"/>
      <c r="E97" s="117"/>
      <c r="F97" s="117"/>
    </row>
    <row r="98" spans="1:6" x14ac:dyDescent="0.2">
      <c r="A98" s="225"/>
      <c r="B98" s="217"/>
      <c r="C98" s="132">
        <f>'cilji +ukrepi'!C38</f>
        <v>0</v>
      </c>
      <c r="D98" s="189"/>
      <c r="E98" s="117"/>
      <c r="F98" s="117"/>
    </row>
    <row r="99" spans="1:6" x14ac:dyDescent="0.2">
      <c r="A99" s="225"/>
      <c r="B99" s="217"/>
      <c r="C99" s="132">
        <f>'cilji +ukrepi'!C39</f>
        <v>0</v>
      </c>
      <c r="D99" s="189"/>
      <c r="E99" s="117"/>
      <c r="F99" s="117"/>
    </row>
    <row r="100" spans="1:6" x14ac:dyDescent="0.2">
      <c r="A100" s="225"/>
      <c r="B100" s="217"/>
      <c r="C100" s="132">
        <f>'cilji +ukrepi'!C40</f>
        <v>0</v>
      </c>
      <c r="D100" s="189"/>
      <c r="E100" s="117"/>
      <c r="F100" s="117"/>
    </row>
    <row r="101" spans="1:6" x14ac:dyDescent="0.2">
      <c r="A101" s="225"/>
      <c r="B101" s="217"/>
      <c r="C101" s="132">
        <f>'cilji +ukrepi'!C41</f>
        <v>0</v>
      </c>
      <c r="D101" s="189"/>
      <c r="E101" s="117"/>
      <c r="F101" s="117"/>
    </row>
    <row r="102" spans="1:6" x14ac:dyDescent="0.2">
      <c r="A102" s="225"/>
      <c r="B102" s="217"/>
      <c r="C102" s="132">
        <f>'cilji +ukrepi'!C42</f>
        <v>0</v>
      </c>
      <c r="D102" s="189"/>
      <c r="E102" s="117"/>
      <c r="F102" s="117"/>
    </row>
    <row r="103" spans="1:6" x14ac:dyDescent="0.2">
      <c r="A103" s="225"/>
      <c r="B103" s="217"/>
      <c r="C103" s="132">
        <f>'cilji +ukrepi'!C43</f>
        <v>0</v>
      </c>
      <c r="D103" s="189"/>
      <c r="E103" s="117"/>
      <c r="F103" s="117"/>
    </row>
    <row r="104" spans="1:6" x14ac:dyDescent="0.2">
      <c r="A104" s="225" t="s">
        <v>135</v>
      </c>
      <c r="B104" s="239"/>
      <c r="C104" s="101" t="s">
        <v>136</v>
      </c>
      <c r="D104" s="195"/>
      <c r="E104" s="121"/>
      <c r="F104" s="121"/>
    </row>
    <row r="105" spans="1:6" ht="15" customHeight="1" x14ac:dyDescent="0.2">
      <c r="A105" s="225"/>
      <c r="B105" s="240"/>
      <c r="C105" s="101" t="s">
        <v>137</v>
      </c>
      <c r="D105" s="195"/>
      <c r="E105" s="117"/>
      <c r="F105" s="117"/>
    </row>
    <row r="106" spans="1:6" x14ac:dyDescent="0.2">
      <c r="A106" s="225"/>
      <c r="B106" s="240"/>
      <c r="C106" s="101" t="s">
        <v>138</v>
      </c>
      <c r="D106" s="195"/>
      <c r="E106" s="117">
        <f>vpis!G12</f>
        <v>1423</v>
      </c>
      <c r="F106" s="117">
        <f>vpis!G24</f>
        <v>1410</v>
      </c>
    </row>
    <row r="107" spans="1:6" x14ac:dyDescent="0.2">
      <c r="A107" s="225"/>
      <c r="B107" s="240"/>
      <c r="C107" s="101" t="s">
        <v>139</v>
      </c>
      <c r="D107" s="195" t="s">
        <v>140</v>
      </c>
      <c r="E107" s="117"/>
      <c r="F107" s="117"/>
    </row>
    <row r="108" spans="1:6" x14ac:dyDescent="0.2">
      <c r="A108" s="225"/>
      <c r="B108" s="240"/>
      <c r="C108" s="101" t="s">
        <v>141</v>
      </c>
      <c r="D108" s="195"/>
      <c r="E108" s="117">
        <f>programi!F7</f>
        <v>0</v>
      </c>
      <c r="F108" s="117">
        <f>programi!F14</f>
        <v>0</v>
      </c>
    </row>
    <row r="109" spans="1:6" ht="36" x14ac:dyDescent="0.2">
      <c r="A109" s="225"/>
      <c r="B109" s="240"/>
      <c r="C109" s="226" t="s">
        <v>142</v>
      </c>
      <c r="D109" s="196" t="s">
        <v>73</v>
      </c>
      <c r="E109" s="116">
        <f>'izmenjava zaposlenih '!E5</f>
        <v>30</v>
      </c>
      <c r="F109" s="116">
        <f>'izmenjava zaposlenih '!J5</f>
        <v>27</v>
      </c>
    </row>
    <row r="110" spans="1:6" ht="60" x14ac:dyDescent="0.2">
      <c r="A110" s="225"/>
      <c r="B110" s="240"/>
      <c r="C110" s="227"/>
      <c r="D110" s="196" t="s">
        <v>143</v>
      </c>
      <c r="E110" s="116">
        <f>'izmenjava zaposlenih '!E6</f>
        <v>17</v>
      </c>
      <c r="F110" s="116">
        <f>'izmenjava zaposlenih '!J6</f>
        <v>17</v>
      </c>
    </row>
    <row r="111" spans="1:6" x14ac:dyDescent="0.2">
      <c r="A111" s="225"/>
      <c r="B111" s="240"/>
      <c r="C111" s="226" t="s">
        <v>144</v>
      </c>
      <c r="D111" s="189" t="s">
        <v>151</v>
      </c>
      <c r="E111" s="116">
        <f>'izmenjava zaposlenih '!E10+'izmenjava zaposlenih '!E14</f>
        <v>19</v>
      </c>
      <c r="F111" s="116">
        <f>'izmenjava zaposlenih '!J10+'izmenjava zaposlenih '!J14</f>
        <v>19</v>
      </c>
    </row>
    <row r="112" spans="1:6" x14ac:dyDescent="0.2">
      <c r="A112" s="225"/>
      <c r="B112" s="240"/>
      <c r="C112" s="227"/>
      <c r="D112" s="189" t="s">
        <v>152</v>
      </c>
      <c r="E112" s="116">
        <f>'izmenjava zaposlenih '!E8+'izmenjava zaposlenih '!E9+'izmenjava zaposlenih '!E11+'izmenjava zaposlenih '!E12+'izmenjava zaposlenih '!E13</f>
        <v>19</v>
      </c>
      <c r="F112" s="116">
        <f>'izmenjava zaposlenih '!J8+'izmenjava zaposlenih '!J9+'izmenjava zaposlenih '!J11+'izmenjava zaposlenih '!J12+'izmenjava zaposlenih '!J13</f>
        <v>23</v>
      </c>
    </row>
    <row r="113" spans="1:6" ht="84" x14ac:dyDescent="0.2">
      <c r="A113" s="225"/>
      <c r="B113" s="240"/>
      <c r="C113" s="102" t="s">
        <v>145</v>
      </c>
      <c r="D113" s="195" t="s">
        <v>149</v>
      </c>
      <c r="E113" s="117">
        <f>raziskovalna!C5</f>
        <v>105</v>
      </c>
      <c r="F113" s="117">
        <f>raziskovalna!D5</f>
        <v>105</v>
      </c>
    </row>
    <row r="114" spans="1:6" x14ac:dyDescent="0.2">
      <c r="A114" s="225"/>
      <c r="B114" s="240"/>
      <c r="C114" s="230" t="s">
        <v>146</v>
      </c>
      <c r="D114" s="189" t="s">
        <v>216</v>
      </c>
      <c r="E114" s="117">
        <f>projekti!E14</f>
        <v>0</v>
      </c>
      <c r="F114" s="117">
        <f>projekti!I14</f>
        <v>0</v>
      </c>
    </row>
    <row r="115" spans="1:6" x14ac:dyDescent="0.2">
      <c r="A115" s="225"/>
      <c r="B115" s="240"/>
      <c r="C115" s="230"/>
      <c r="D115" s="189" t="s">
        <v>217</v>
      </c>
      <c r="E115" s="122">
        <f>projekti!D14</f>
        <v>0</v>
      </c>
      <c r="F115" s="122">
        <f>projekti!H14</f>
        <v>0</v>
      </c>
    </row>
    <row r="116" spans="1:6" x14ac:dyDescent="0.2">
      <c r="A116" s="225"/>
      <c r="B116" s="240"/>
      <c r="C116" s="230"/>
      <c r="D116" s="189" t="s">
        <v>154</v>
      </c>
      <c r="E116" s="122">
        <f>projekti!D16+projekti!E16</f>
        <v>2</v>
      </c>
      <c r="F116" s="122">
        <f>projekti!H16+projekti!I16</f>
        <v>0</v>
      </c>
    </row>
    <row r="117" spans="1:6" x14ac:dyDescent="0.2">
      <c r="A117" s="225"/>
      <c r="B117" s="241"/>
      <c r="C117" s="230"/>
      <c r="D117" s="189" t="s">
        <v>155</v>
      </c>
      <c r="E117" s="122">
        <f>projekti!D18+projekti!E18</f>
        <v>0</v>
      </c>
      <c r="F117" s="122">
        <f>projekti!H18+projekti!I18</f>
        <v>0</v>
      </c>
    </row>
  </sheetData>
  <mergeCells count="30">
    <mergeCell ref="C111:C112"/>
    <mergeCell ref="C7:C8"/>
    <mergeCell ref="C114:C117"/>
    <mergeCell ref="A104:A117"/>
    <mergeCell ref="C109:C110"/>
    <mergeCell ref="B2:B9"/>
    <mergeCell ref="B10:B15"/>
    <mergeCell ref="B22:B28"/>
    <mergeCell ref="A22:A40"/>
    <mergeCell ref="A53:A66"/>
    <mergeCell ref="B53:B54"/>
    <mergeCell ref="B104:B117"/>
    <mergeCell ref="B74:B76"/>
    <mergeCell ref="B77:B79"/>
    <mergeCell ref="A73:A79"/>
    <mergeCell ref="A41:A52"/>
    <mergeCell ref="A2:A21"/>
    <mergeCell ref="B80:B91"/>
    <mergeCell ref="B92:B103"/>
    <mergeCell ref="B55:B60"/>
    <mergeCell ref="B61:B66"/>
    <mergeCell ref="A67:A72"/>
    <mergeCell ref="B67:B69"/>
    <mergeCell ref="B70:B72"/>
    <mergeCell ref="B16:B21"/>
    <mergeCell ref="B29:B34"/>
    <mergeCell ref="B35:B40"/>
    <mergeCell ref="B41:B46"/>
    <mergeCell ref="B47:B52"/>
    <mergeCell ref="A80:A103"/>
  </mergeCells>
  <pageMargins left="0.70866141732283472" right="0.70866141732283472" top="0.74803149606299213" bottom="0.74803149606299213" header="0.31496062992125984" footer="0.31496062992125984"/>
  <pageSetup paperSize="9" scale="44"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view="pageBreakPreview" zoomScale="60" zoomScaleNormal="100" workbookViewId="0">
      <selection activeCell="H13" sqref="H13"/>
    </sheetView>
  </sheetViews>
  <sheetFormatPr defaultRowHeight="15" x14ac:dyDescent="0.25"/>
  <cols>
    <col min="1" max="1" width="39.85546875" style="44" customWidth="1"/>
    <col min="2" max="2" width="70.28515625" style="44" customWidth="1"/>
    <col min="3" max="3" width="87.85546875" style="126" customWidth="1"/>
  </cols>
  <sheetData>
    <row r="1" spans="1:3" ht="42" customHeight="1" thickBot="1" x14ac:dyDescent="0.3">
      <c r="A1" s="44">
        <f>programi!A2</f>
        <v>0</v>
      </c>
      <c r="B1" s="130" t="s">
        <v>191</v>
      </c>
      <c r="C1" s="130" t="s">
        <v>215</v>
      </c>
    </row>
    <row r="2" spans="1:3" ht="23.25" customHeight="1" thickTop="1" x14ac:dyDescent="0.25">
      <c r="A2" s="251" t="s">
        <v>159</v>
      </c>
      <c r="B2" s="157"/>
      <c r="C2" s="158"/>
    </row>
    <row r="3" spans="1:3" ht="23.25" customHeight="1" x14ac:dyDescent="0.25">
      <c r="A3" s="252"/>
      <c r="B3" s="159"/>
      <c r="C3" s="160"/>
    </row>
    <row r="4" spans="1:3" ht="23.25" customHeight="1" x14ac:dyDescent="0.25">
      <c r="A4" s="252"/>
      <c r="B4" s="159"/>
      <c r="C4" s="160"/>
    </row>
    <row r="5" spans="1:3" ht="23.25" customHeight="1" x14ac:dyDescent="0.25">
      <c r="A5" s="252"/>
      <c r="B5" s="159"/>
      <c r="C5" s="160"/>
    </row>
    <row r="6" spans="1:3" ht="23.25" customHeight="1" x14ac:dyDescent="0.25">
      <c r="A6" s="252"/>
      <c r="B6" s="159"/>
      <c r="C6" s="160"/>
    </row>
    <row r="7" spans="1:3" ht="23.25" customHeight="1" thickBot="1" x14ac:dyDescent="0.3">
      <c r="A7" s="253"/>
      <c r="B7" s="161"/>
      <c r="C7" s="162"/>
    </row>
    <row r="8" spans="1:3" ht="23.25" customHeight="1" thickTop="1" x14ac:dyDescent="0.25">
      <c r="A8" s="251" t="s">
        <v>160</v>
      </c>
      <c r="B8" s="157"/>
      <c r="C8" s="158"/>
    </row>
    <row r="9" spans="1:3" ht="23.25" customHeight="1" x14ac:dyDescent="0.25">
      <c r="A9" s="252"/>
      <c r="B9" s="159"/>
      <c r="C9" s="160"/>
    </row>
    <row r="10" spans="1:3" ht="23.25" customHeight="1" x14ac:dyDescent="0.25">
      <c r="A10" s="252"/>
      <c r="B10" s="159"/>
      <c r="C10" s="160"/>
    </row>
    <row r="11" spans="1:3" ht="23.25" customHeight="1" x14ac:dyDescent="0.25">
      <c r="A11" s="252"/>
      <c r="B11" s="159"/>
      <c r="C11" s="160"/>
    </row>
    <row r="12" spans="1:3" ht="23.25" customHeight="1" x14ac:dyDescent="0.25">
      <c r="A12" s="252"/>
      <c r="B12" s="159"/>
      <c r="C12" s="160"/>
    </row>
    <row r="13" spans="1:3" ht="23.25" customHeight="1" thickBot="1" x14ac:dyDescent="0.3">
      <c r="A13" s="254"/>
      <c r="B13" s="163"/>
      <c r="C13" s="164"/>
    </row>
    <row r="14" spans="1:3" ht="23.25" customHeight="1" thickTop="1" x14ac:dyDescent="0.25">
      <c r="A14" s="251" t="s">
        <v>161</v>
      </c>
      <c r="B14" s="157"/>
      <c r="C14" s="158"/>
    </row>
    <row r="15" spans="1:3" ht="23.25" customHeight="1" x14ac:dyDescent="0.25">
      <c r="A15" s="252"/>
      <c r="B15" s="159"/>
      <c r="C15" s="160"/>
    </row>
    <row r="16" spans="1:3" ht="23.25" customHeight="1" x14ac:dyDescent="0.25">
      <c r="A16" s="252"/>
      <c r="B16" s="159"/>
      <c r="C16" s="160"/>
    </row>
    <row r="17" spans="1:3" ht="23.25" customHeight="1" x14ac:dyDescent="0.25">
      <c r="A17" s="252"/>
      <c r="B17" s="159"/>
      <c r="C17" s="160"/>
    </row>
    <row r="18" spans="1:3" ht="23.25" customHeight="1" x14ac:dyDescent="0.25">
      <c r="A18" s="252"/>
      <c r="B18" s="159"/>
      <c r="C18" s="160"/>
    </row>
    <row r="19" spans="1:3" ht="23.25" customHeight="1" thickBot="1" x14ac:dyDescent="0.3">
      <c r="A19" s="254"/>
      <c r="B19" s="163"/>
      <c r="C19" s="164"/>
    </row>
    <row r="20" spans="1:3" ht="23.25" customHeight="1" thickTop="1" x14ac:dyDescent="0.25">
      <c r="A20" s="255" t="s">
        <v>192</v>
      </c>
      <c r="B20" s="200"/>
      <c r="C20" s="158"/>
    </row>
    <row r="21" spans="1:3" ht="23.25" customHeight="1" x14ac:dyDescent="0.25">
      <c r="A21" s="249"/>
      <c r="B21" s="165"/>
      <c r="C21" s="160"/>
    </row>
    <row r="22" spans="1:3" ht="23.25" customHeight="1" x14ac:dyDescent="0.25">
      <c r="A22" s="249"/>
      <c r="B22" s="165"/>
      <c r="C22" s="160"/>
    </row>
    <row r="23" spans="1:3" ht="23.25" customHeight="1" x14ac:dyDescent="0.25">
      <c r="A23" s="249"/>
      <c r="B23" s="165"/>
      <c r="C23" s="160"/>
    </row>
    <row r="24" spans="1:3" ht="23.25" customHeight="1" x14ac:dyDescent="0.25">
      <c r="A24" s="249"/>
      <c r="B24" s="165"/>
      <c r="C24" s="160"/>
    </row>
    <row r="25" spans="1:3" ht="23.25" customHeight="1" thickBot="1" x14ac:dyDescent="0.3">
      <c r="A25" s="250"/>
      <c r="B25" s="201"/>
      <c r="C25" s="164"/>
    </row>
    <row r="26" spans="1:3" ht="23.25" customHeight="1" thickTop="1" x14ac:dyDescent="0.25">
      <c r="A26" s="255" t="s">
        <v>205</v>
      </c>
      <c r="B26" s="200"/>
      <c r="C26" s="158"/>
    </row>
    <row r="27" spans="1:3" ht="23.25" customHeight="1" x14ac:dyDescent="0.25">
      <c r="A27" s="249"/>
      <c r="B27" s="165"/>
      <c r="C27" s="160"/>
    </row>
    <row r="28" spans="1:3" ht="23.25" customHeight="1" thickBot="1" x14ac:dyDescent="0.3">
      <c r="A28" s="250"/>
      <c r="B28" s="201"/>
      <c r="C28" s="164"/>
    </row>
    <row r="29" spans="1:3" ht="23.25" customHeight="1" thickTop="1" x14ac:dyDescent="0.25">
      <c r="A29" s="248" t="s">
        <v>212</v>
      </c>
      <c r="B29" s="200"/>
      <c r="C29" s="158"/>
    </row>
    <row r="30" spans="1:3" ht="24" customHeight="1" x14ac:dyDescent="0.25">
      <c r="A30" s="246"/>
      <c r="B30" s="165"/>
      <c r="C30" s="160"/>
    </row>
    <row r="31" spans="1:3" ht="24" customHeight="1" thickBot="1" x14ac:dyDescent="0.3">
      <c r="A31" s="256"/>
      <c r="B31" s="201"/>
      <c r="C31" s="164"/>
    </row>
    <row r="32" spans="1:3" ht="24" customHeight="1" thickTop="1" x14ac:dyDescent="0.25">
      <c r="A32" s="248" t="s">
        <v>208</v>
      </c>
      <c r="B32" s="200"/>
      <c r="C32" s="158"/>
    </row>
    <row r="33" spans="1:3" ht="24" customHeight="1" x14ac:dyDescent="0.25">
      <c r="A33" s="246"/>
      <c r="B33" s="165"/>
      <c r="C33" s="160"/>
    </row>
    <row r="34" spans="1:3" ht="24" customHeight="1" x14ac:dyDescent="0.25">
      <c r="A34" s="247"/>
      <c r="B34" s="165"/>
      <c r="C34" s="160"/>
    </row>
    <row r="35" spans="1:3" ht="24" customHeight="1" x14ac:dyDescent="0.25">
      <c r="A35" s="245" t="s">
        <v>209</v>
      </c>
      <c r="B35" s="165"/>
      <c r="C35" s="160"/>
    </row>
    <row r="36" spans="1:3" ht="24" customHeight="1" x14ac:dyDescent="0.25">
      <c r="A36" s="246"/>
      <c r="B36" s="165"/>
      <c r="C36" s="160"/>
    </row>
    <row r="37" spans="1:3" ht="24" customHeight="1" x14ac:dyDescent="0.25">
      <c r="A37" s="247"/>
      <c r="B37" s="165"/>
      <c r="C37" s="160"/>
    </row>
    <row r="38" spans="1:3" ht="24" customHeight="1" x14ac:dyDescent="0.25">
      <c r="A38" s="249" t="s">
        <v>210</v>
      </c>
      <c r="B38" s="165"/>
      <c r="C38" s="160"/>
    </row>
    <row r="39" spans="1:3" ht="24" customHeight="1" x14ac:dyDescent="0.25">
      <c r="A39" s="249"/>
      <c r="B39" s="165"/>
      <c r="C39" s="160"/>
    </row>
    <row r="40" spans="1:3" ht="24" customHeight="1" x14ac:dyDescent="0.25">
      <c r="A40" s="249" t="s">
        <v>211</v>
      </c>
      <c r="B40" s="165"/>
      <c r="C40" s="160"/>
    </row>
    <row r="41" spans="1:3" ht="24" customHeight="1" x14ac:dyDescent="0.25">
      <c r="A41" s="249" t="s">
        <v>213</v>
      </c>
      <c r="B41" s="165"/>
      <c r="C41" s="160"/>
    </row>
    <row r="42" spans="1:3" ht="24" customHeight="1" x14ac:dyDescent="0.25">
      <c r="A42" s="249"/>
      <c r="B42" s="165"/>
      <c r="C42" s="160"/>
    </row>
    <row r="43" spans="1:3" ht="24" customHeight="1" thickBot="1" x14ac:dyDescent="0.3">
      <c r="A43" s="250"/>
      <c r="B43" s="201"/>
      <c r="C43" s="164"/>
    </row>
    <row r="44" spans="1:3" ht="15.75" thickTop="1" x14ac:dyDescent="0.25"/>
  </sheetData>
  <sheetProtection formatCells="0" formatColumns="0" formatRows="0" insertRows="0"/>
  <mergeCells count="10">
    <mergeCell ref="A35:A37"/>
    <mergeCell ref="A32:A34"/>
    <mergeCell ref="A38:A40"/>
    <mergeCell ref="A41:A43"/>
    <mergeCell ref="A2:A7"/>
    <mergeCell ref="A8:A13"/>
    <mergeCell ref="A14:A19"/>
    <mergeCell ref="A20:A25"/>
    <mergeCell ref="A26:A28"/>
    <mergeCell ref="A29:A31"/>
  </mergeCells>
  <pageMargins left="0.70866141732283472" right="0.70866141732283472" top="0.74803149606299213" bottom="0.74803149606299213"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workbookViewId="0">
      <selection activeCell="A4" sqref="A4"/>
    </sheetView>
  </sheetViews>
  <sheetFormatPr defaultRowHeight="15" x14ac:dyDescent="0.25"/>
  <cols>
    <col min="1" max="1" width="39.7109375" customWidth="1"/>
    <col min="2" max="2" width="69.140625" customWidth="1"/>
  </cols>
  <sheetData>
    <row r="1" spans="1:2" x14ac:dyDescent="0.25">
      <c r="A1" s="257"/>
      <c r="B1" s="257"/>
    </row>
    <row r="3" spans="1:2" ht="79.5" customHeight="1" x14ac:dyDescent="0.25"/>
    <row r="4" spans="1:2" x14ac:dyDescent="0.25">
      <c r="A4" s="4" t="s">
        <v>189</v>
      </c>
      <c r="B4">
        <f>programi!A3</f>
        <v>0</v>
      </c>
    </row>
    <row r="5" spans="1:2" ht="60" x14ac:dyDescent="0.25">
      <c r="A5" s="4" t="s">
        <v>221</v>
      </c>
      <c r="B5" s="211"/>
    </row>
  </sheetData>
  <mergeCells count="1">
    <mergeCell ref="A1:B1"/>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Normal="100" workbookViewId="0">
      <selection activeCell="G6" sqref="G6"/>
    </sheetView>
  </sheetViews>
  <sheetFormatPr defaultRowHeight="15" x14ac:dyDescent="0.25"/>
  <cols>
    <col min="1" max="1" width="12.28515625" customWidth="1"/>
    <col min="2" max="2" width="13.7109375" customWidth="1"/>
    <col min="3" max="3" width="21.140625" customWidth="1"/>
    <col min="4" max="4" width="21" customWidth="1"/>
    <col min="5" max="5" width="40.140625" style="1" customWidth="1"/>
    <col min="6" max="6" width="17.5703125" customWidth="1"/>
    <col min="7" max="7" width="23.140625" customWidth="1"/>
  </cols>
  <sheetData>
    <row r="1" spans="1:8" s="1" customFormat="1" ht="84.75" customHeight="1" x14ac:dyDescent="0.25">
      <c r="A1" s="4" t="s">
        <v>0</v>
      </c>
      <c r="B1" s="4" t="s">
        <v>4</v>
      </c>
      <c r="C1" s="4" t="s">
        <v>3</v>
      </c>
      <c r="D1" s="4" t="s">
        <v>1</v>
      </c>
      <c r="E1" s="4" t="s">
        <v>23</v>
      </c>
      <c r="F1" s="4" t="s">
        <v>2</v>
      </c>
      <c r="G1" s="5" t="s">
        <v>48</v>
      </c>
    </row>
    <row r="2" spans="1:8" x14ac:dyDescent="0.25">
      <c r="A2" s="6"/>
      <c r="B2" s="7" t="s">
        <v>185</v>
      </c>
      <c r="C2" s="7">
        <v>2016</v>
      </c>
      <c r="D2" s="6" t="s">
        <v>17</v>
      </c>
      <c r="E2" s="7" t="s">
        <v>20</v>
      </c>
      <c r="F2" s="6"/>
      <c r="G2" s="136">
        <v>2</v>
      </c>
      <c r="H2" s="212">
        <v>0.5</v>
      </c>
    </row>
    <row r="3" spans="1:8" x14ac:dyDescent="0.25">
      <c r="A3" s="8">
        <f>A2</f>
        <v>0</v>
      </c>
      <c r="B3" s="9" t="s">
        <v>185</v>
      </c>
      <c r="C3" s="9">
        <v>2016</v>
      </c>
      <c r="D3" s="8" t="s">
        <v>17</v>
      </c>
      <c r="E3" s="9" t="s">
        <v>21</v>
      </c>
      <c r="F3" s="8"/>
      <c r="G3" s="137">
        <v>0</v>
      </c>
    </row>
    <row r="4" spans="1:8" x14ac:dyDescent="0.25">
      <c r="A4" s="6">
        <f t="shared" ref="A4:A13" si="0">A3</f>
        <v>0</v>
      </c>
      <c r="B4" s="7" t="s">
        <v>185</v>
      </c>
      <c r="C4" s="7">
        <v>2016</v>
      </c>
      <c r="D4" s="6" t="s">
        <v>18</v>
      </c>
      <c r="E4" s="7" t="s">
        <v>22</v>
      </c>
      <c r="F4" s="6"/>
      <c r="G4" s="136">
        <v>0</v>
      </c>
    </row>
    <row r="5" spans="1:8" x14ac:dyDescent="0.25">
      <c r="A5" s="8">
        <f t="shared" si="0"/>
        <v>0</v>
      </c>
      <c r="B5" s="9" t="s">
        <v>185</v>
      </c>
      <c r="C5" s="9">
        <v>2016</v>
      </c>
      <c r="D5" s="8" t="s">
        <v>18</v>
      </c>
      <c r="E5" s="9" t="s">
        <v>186</v>
      </c>
      <c r="F5" s="8"/>
      <c r="G5" s="137">
        <v>3</v>
      </c>
      <c r="H5" s="212">
        <v>0.5</v>
      </c>
    </row>
    <row r="6" spans="1:8" x14ac:dyDescent="0.25">
      <c r="A6" s="6">
        <f t="shared" si="0"/>
        <v>0</v>
      </c>
      <c r="B6" s="7" t="s">
        <v>185</v>
      </c>
      <c r="C6" s="7">
        <v>2016</v>
      </c>
      <c r="D6" s="6" t="s">
        <v>19</v>
      </c>
      <c r="E6" s="7" t="s">
        <v>187</v>
      </c>
      <c r="F6" s="6"/>
      <c r="G6" s="136">
        <v>1</v>
      </c>
      <c r="H6" s="212">
        <v>1</v>
      </c>
    </row>
    <row r="7" spans="1:8" x14ac:dyDescent="0.25">
      <c r="A7" s="8"/>
      <c r="B7" s="8"/>
      <c r="C7" s="8"/>
      <c r="D7" s="8"/>
      <c r="E7" s="9"/>
      <c r="F7" s="144">
        <f>SUM(F2:F6)</f>
        <v>0</v>
      </c>
      <c r="G7" s="145">
        <f t="shared" ref="G7" si="1">SUM(G2:G6)</f>
        <v>6</v>
      </c>
    </row>
    <row r="8" spans="1:8" ht="15.75" thickBot="1" x14ac:dyDescent="0.3">
      <c r="A8" s="138"/>
      <c r="B8" s="138"/>
      <c r="C8" s="138"/>
      <c r="D8" s="138"/>
      <c r="E8" s="139"/>
      <c r="F8" s="138"/>
      <c r="G8" s="140"/>
    </row>
    <row r="9" spans="1:8" ht="15.75" thickTop="1" x14ac:dyDescent="0.25">
      <c r="A9" s="10">
        <f>A6</f>
        <v>0</v>
      </c>
      <c r="B9" s="11" t="s">
        <v>219</v>
      </c>
      <c r="C9" s="11">
        <v>2017</v>
      </c>
      <c r="D9" s="10" t="s">
        <v>17</v>
      </c>
      <c r="E9" s="11" t="s">
        <v>20</v>
      </c>
      <c r="F9" s="10"/>
      <c r="G9" s="136">
        <v>2</v>
      </c>
      <c r="H9" s="212">
        <v>0.5</v>
      </c>
    </row>
    <row r="10" spans="1:8" x14ac:dyDescent="0.25">
      <c r="A10" s="6">
        <f t="shared" si="0"/>
        <v>0</v>
      </c>
      <c r="B10" s="7" t="s">
        <v>219</v>
      </c>
      <c r="C10" s="7">
        <v>2017</v>
      </c>
      <c r="D10" s="6" t="s">
        <v>17</v>
      </c>
      <c r="E10" s="7" t="s">
        <v>21</v>
      </c>
      <c r="F10" s="6"/>
      <c r="G10" s="137">
        <v>0</v>
      </c>
    </row>
    <row r="11" spans="1:8" x14ac:dyDescent="0.25">
      <c r="A11" s="8">
        <f t="shared" si="0"/>
        <v>0</v>
      </c>
      <c r="B11" s="9" t="s">
        <v>219</v>
      </c>
      <c r="C11" s="9">
        <v>2017</v>
      </c>
      <c r="D11" s="8" t="s">
        <v>18</v>
      </c>
      <c r="E11" s="9" t="s">
        <v>22</v>
      </c>
      <c r="F11" s="8"/>
      <c r="G11" s="136">
        <v>0</v>
      </c>
    </row>
    <row r="12" spans="1:8" x14ac:dyDescent="0.25">
      <c r="A12" s="6">
        <f t="shared" si="0"/>
        <v>0</v>
      </c>
      <c r="B12" s="7" t="s">
        <v>219</v>
      </c>
      <c r="C12" s="7">
        <v>2017</v>
      </c>
      <c r="D12" s="6" t="s">
        <v>18</v>
      </c>
      <c r="E12" s="7" t="s">
        <v>186</v>
      </c>
      <c r="F12" s="6"/>
      <c r="G12" s="137">
        <v>3</v>
      </c>
      <c r="H12" s="212">
        <v>0.5</v>
      </c>
    </row>
    <row r="13" spans="1:8" x14ac:dyDescent="0.25">
      <c r="A13" s="8">
        <f t="shared" si="0"/>
        <v>0</v>
      </c>
      <c r="B13" s="9" t="s">
        <v>219</v>
      </c>
      <c r="C13" s="9">
        <v>2017</v>
      </c>
      <c r="D13" s="8" t="s">
        <v>19</v>
      </c>
      <c r="E13" s="9" t="s">
        <v>187</v>
      </c>
      <c r="F13" s="8"/>
      <c r="G13" s="136">
        <v>1</v>
      </c>
      <c r="H13" s="212">
        <v>1</v>
      </c>
    </row>
    <row r="14" spans="1:8" x14ac:dyDescent="0.25">
      <c r="A14" s="141"/>
      <c r="B14" s="142"/>
      <c r="C14" s="142"/>
      <c r="D14" s="142"/>
      <c r="E14" s="143"/>
      <c r="F14" s="146">
        <f>SUM(F9:F13)</f>
        <v>0</v>
      </c>
      <c r="G14" s="147">
        <f t="shared" ref="G14" si="2">SUM(G9:G13)</f>
        <v>6</v>
      </c>
    </row>
  </sheetData>
  <dataValidations count="1">
    <dataValidation type="list" allowBlank="1" showInputMessage="1" showErrorMessage="1" sqref="A2">
      <formula1>clanica</formula1>
    </dataValidation>
  </dataValidations>
  <pageMargins left="0.70866141732283472" right="0.70866141732283472" top="0.74803149606299213" bottom="0.74803149606299213" header="0.31496062992125984" footer="0.31496062992125984"/>
  <pageSetup paperSize="9" scale="82" orientation="landscape"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opLeftCell="C1" zoomScale="90" zoomScaleNormal="90" workbookViewId="0">
      <selection activeCell="I11" sqref="I11"/>
    </sheetView>
  </sheetViews>
  <sheetFormatPr defaultRowHeight="15" x14ac:dyDescent="0.25"/>
  <cols>
    <col min="1" max="1" width="10.7109375" customWidth="1"/>
    <col min="2" max="2" width="19.28515625" customWidth="1"/>
    <col min="3" max="3" width="16.5703125" customWidth="1"/>
    <col min="4" max="4" width="21.7109375" customWidth="1"/>
    <col min="5" max="5" width="44.5703125" customWidth="1"/>
    <col min="6" max="6" width="16.7109375" customWidth="1"/>
    <col min="7" max="10" width="22" style="3" customWidth="1"/>
    <col min="11" max="12" width="22" customWidth="1"/>
  </cols>
  <sheetData>
    <row r="1" spans="1:12" ht="142.5" customHeight="1" x14ac:dyDescent="0.25">
      <c r="A1" s="4" t="s">
        <v>0</v>
      </c>
      <c r="B1" s="4" t="s">
        <v>33</v>
      </c>
      <c r="C1" s="4" t="s">
        <v>34</v>
      </c>
      <c r="D1" s="4" t="s">
        <v>1</v>
      </c>
      <c r="E1" s="4" t="s">
        <v>25</v>
      </c>
      <c r="F1" s="4" t="s">
        <v>26</v>
      </c>
      <c r="G1" s="12" t="s">
        <v>29</v>
      </c>
      <c r="H1" s="12" t="s">
        <v>30</v>
      </c>
      <c r="I1" s="12" t="s">
        <v>37</v>
      </c>
      <c r="J1" s="12" t="s">
        <v>31</v>
      </c>
      <c r="K1" s="12" t="s">
        <v>32</v>
      </c>
      <c r="L1" s="103" t="s">
        <v>35</v>
      </c>
    </row>
    <row r="2" spans="1:12" x14ac:dyDescent="0.25">
      <c r="A2" s="6">
        <f>programi!$A$2</f>
        <v>0</v>
      </c>
      <c r="B2" s="6" t="s">
        <v>185</v>
      </c>
      <c r="C2" s="6">
        <v>2016</v>
      </c>
      <c r="D2" s="6" t="s">
        <v>17</v>
      </c>
      <c r="E2" s="6" t="s">
        <v>20</v>
      </c>
      <c r="F2" s="6" t="s">
        <v>27</v>
      </c>
      <c r="G2" s="40">
        <v>575</v>
      </c>
      <c r="H2" s="40">
        <v>40</v>
      </c>
      <c r="I2" s="40">
        <v>111</v>
      </c>
      <c r="J2" s="40">
        <v>9</v>
      </c>
      <c r="K2" s="35">
        <v>225</v>
      </c>
      <c r="L2" s="36">
        <v>145</v>
      </c>
    </row>
    <row r="3" spans="1:12" x14ac:dyDescent="0.25">
      <c r="A3" s="8">
        <f>programi!$A$2</f>
        <v>0</v>
      </c>
      <c r="B3" s="8" t="s">
        <v>185</v>
      </c>
      <c r="C3" s="8">
        <v>2016</v>
      </c>
      <c r="D3" s="8" t="s">
        <v>17</v>
      </c>
      <c r="E3" s="8" t="s">
        <v>20</v>
      </c>
      <c r="F3" s="8" t="s">
        <v>28</v>
      </c>
      <c r="G3" s="41"/>
      <c r="H3" s="41"/>
      <c r="I3" s="41"/>
      <c r="J3" s="41"/>
      <c r="K3" s="37"/>
      <c r="L3" s="38"/>
    </row>
    <row r="4" spans="1:12" x14ac:dyDescent="0.25">
      <c r="A4" s="6">
        <f>programi!$A$2</f>
        <v>0</v>
      </c>
      <c r="B4" s="6" t="s">
        <v>185</v>
      </c>
      <c r="C4" s="6">
        <v>2016</v>
      </c>
      <c r="D4" s="6" t="s">
        <v>17</v>
      </c>
      <c r="E4" s="6" t="s">
        <v>21</v>
      </c>
      <c r="F4" s="6" t="s">
        <v>27</v>
      </c>
      <c r="G4" s="40">
        <v>470</v>
      </c>
      <c r="H4" s="40">
        <v>40</v>
      </c>
      <c r="I4" s="40">
        <v>55</v>
      </c>
      <c r="J4" s="40">
        <v>12</v>
      </c>
      <c r="K4" s="35">
        <v>230</v>
      </c>
      <c r="L4" s="36">
        <v>80</v>
      </c>
    </row>
    <row r="5" spans="1:12" x14ac:dyDescent="0.25">
      <c r="A5" s="8">
        <f>programi!$A$2</f>
        <v>0</v>
      </c>
      <c r="B5" s="8" t="s">
        <v>185</v>
      </c>
      <c r="C5" s="8">
        <v>2016</v>
      </c>
      <c r="D5" s="8" t="s">
        <v>17</v>
      </c>
      <c r="E5" s="8" t="s">
        <v>21</v>
      </c>
      <c r="F5" s="8" t="s">
        <v>28</v>
      </c>
      <c r="G5" s="41">
        <v>60</v>
      </c>
      <c r="H5" s="41">
        <v>9</v>
      </c>
      <c r="I5" s="41">
        <v>12</v>
      </c>
      <c r="J5" s="41">
        <v>1</v>
      </c>
      <c r="K5" s="37">
        <v>20</v>
      </c>
      <c r="L5" s="38">
        <v>15</v>
      </c>
    </row>
    <row r="6" spans="1:12" x14ac:dyDescent="0.25">
      <c r="A6" s="6">
        <f>programi!$A$2</f>
        <v>0</v>
      </c>
      <c r="B6" s="6" t="s">
        <v>185</v>
      </c>
      <c r="C6" s="6">
        <v>2016</v>
      </c>
      <c r="D6" s="6" t="s">
        <v>18</v>
      </c>
      <c r="E6" s="6" t="s">
        <v>22</v>
      </c>
      <c r="F6" s="6" t="s">
        <v>27</v>
      </c>
      <c r="G6" s="40"/>
      <c r="H6" s="40"/>
      <c r="I6" s="40"/>
      <c r="J6" s="40"/>
      <c r="K6" s="35"/>
      <c r="L6" s="36"/>
    </row>
    <row r="7" spans="1:12" x14ac:dyDescent="0.25">
      <c r="A7" s="8">
        <f>programi!$A$2</f>
        <v>0</v>
      </c>
      <c r="B7" s="8" t="s">
        <v>185</v>
      </c>
      <c r="C7" s="8">
        <v>2016</v>
      </c>
      <c r="D7" s="8" t="s">
        <v>18</v>
      </c>
      <c r="E7" s="8" t="s">
        <v>22</v>
      </c>
      <c r="F7" s="8" t="s">
        <v>28</v>
      </c>
      <c r="G7" s="41"/>
      <c r="H7" s="41"/>
      <c r="I7" s="41"/>
      <c r="J7" s="41"/>
      <c r="K7" s="37"/>
      <c r="L7" s="38"/>
    </row>
    <row r="8" spans="1:12" x14ac:dyDescent="0.25">
      <c r="A8" s="6">
        <f>programi!$A$2</f>
        <v>0</v>
      </c>
      <c r="B8" s="6" t="s">
        <v>185</v>
      </c>
      <c r="C8" s="6">
        <v>2016</v>
      </c>
      <c r="D8" s="6" t="s">
        <v>18</v>
      </c>
      <c r="E8" s="6" t="s">
        <v>188</v>
      </c>
      <c r="F8" s="6" t="s">
        <v>27</v>
      </c>
      <c r="G8" s="40">
        <v>275</v>
      </c>
      <c r="H8" s="40">
        <v>16</v>
      </c>
      <c r="I8" s="40">
        <v>90</v>
      </c>
      <c r="J8" s="40">
        <v>11</v>
      </c>
      <c r="K8" s="35">
        <v>120</v>
      </c>
      <c r="L8" s="36">
        <v>90</v>
      </c>
    </row>
    <row r="9" spans="1:12" x14ac:dyDescent="0.25">
      <c r="A9" s="8">
        <f>programi!$A$2</f>
        <v>0</v>
      </c>
      <c r="B9" s="8" t="s">
        <v>185</v>
      </c>
      <c r="C9" s="8">
        <v>2016</v>
      </c>
      <c r="D9" s="8" t="s">
        <v>18</v>
      </c>
      <c r="E9" s="8" t="s">
        <v>188</v>
      </c>
      <c r="F9" s="8" t="s">
        <v>28</v>
      </c>
      <c r="G9" s="41">
        <v>0</v>
      </c>
      <c r="H9" s="41"/>
      <c r="I9" s="41"/>
      <c r="J9" s="41"/>
      <c r="K9" s="37"/>
      <c r="L9" s="38"/>
    </row>
    <row r="10" spans="1:12" x14ac:dyDescent="0.25">
      <c r="A10" s="6">
        <f>programi!$A$2</f>
        <v>0</v>
      </c>
      <c r="B10" s="6" t="s">
        <v>185</v>
      </c>
      <c r="C10" s="6">
        <v>2016</v>
      </c>
      <c r="D10" s="6" t="s">
        <v>19</v>
      </c>
      <c r="E10" s="42"/>
      <c r="F10" s="6" t="s">
        <v>27</v>
      </c>
      <c r="G10" s="40">
        <v>43</v>
      </c>
      <c r="H10" s="40">
        <v>5</v>
      </c>
      <c r="I10" s="40">
        <v>11</v>
      </c>
      <c r="J10" s="40">
        <v>6</v>
      </c>
      <c r="K10" s="35">
        <v>11</v>
      </c>
      <c r="L10" s="36">
        <v>11</v>
      </c>
    </row>
    <row r="11" spans="1:12" x14ac:dyDescent="0.25">
      <c r="A11" s="2">
        <f>programi!$A$2</f>
        <v>0</v>
      </c>
      <c r="B11" s="2" t="s">
        <v>185</v>
      </c>
      <c r="C11" s="2">
        <v>2016</v>
      </c>
      <c r="D11" s="2" t="s">
        <v>19</v>
      </c>
      <c r="E11" s="111"/>
      <c r="F11" s="2" t="s">
        <v>28</v>
      </c>
      <c r="G11" s="41"/>
      <c r="H11" s="41"/>
      <c r="I11" s="109"/>
      <c r="J11" s="109"/>
      <c r="K11" s="39"/>
      <c r="L11" s="39"/>
    </row>
    <row r="12" spans="1:12" ht="14.25" customHeight="1" x14ac:dyDescent="0.25">
      <c r="A12" s="110"/>
      <c r="B12" s="110"/>
      <c r="C12" s="110"/>
      <c r="D12" s="110"/>
      <c r="E12" s="110"/>
      <c r="F12" s="110"/>
      <c r="G12" s="148">
        <f>SUM(G2:G11)</f>
        <v>1423</v>
      </c>
      <c r="H12" s="148">
        <f>SUM(H2:H11)</f>
        <v>110</v>
      </c>
      <c r="I12" s="148">
        <f t="shared" ref="I12:L12" si="0">SUM(I2:I11)</f>
        <v>279</v>
      </c>
      <c r="J12" s="148">
        <f t="shared" si="0"/>
        <v>39</v>
      </c>
      <c r="K12" s="148">
        <f t="shared" si="0"/>
        <v>606</v>
      </c>
      <c r="L12" s="148">
        <f t="shared" si="0"/>
        <v>341</v>
      </c>
    </row>
    <row r="13" spans="1:12" ht="14.25" customHeight="1" x14ac:dyDescent="0.25">
      <c r="A13" s="6"/>
      <c r="B13" s="6"/>
      <c r="C13" s="6"/>
      <c r="D13" s="6"/>
      <c r="E13" s="6"/>
      <c r="F13" s="6"/>
      <c r="G13" s="40"/>
      <c r="H13" s="40"/>
      <c r="I13" s="40"/>
      <c r="J13" s="40"/>
      <c r="K13" s="40"/>
      <c r="L13" s="40"/>
    </row>
    <row r="14" spans="1:12" x14ac:dyDescent="0.25">
      <c r="A14" s="6">
        <f>programi!$A$2</f>
        <v>0</v>
      </c>
      <c r="B14" s="6" t="s">
        <v>219</v>
      </c>
      <c r="C14" s="6">
        <v>2017</v>
      </c>
      <c r="D14" s="6" t="s">
        <v>17</v>
      </c>
      <c r="E14" s="6" t="s">
        <v>20</v>
      </c>
      <c r="F14" s="6" t="s">
        <v>27</v>
      </c>
      <c r="G14" s="40">
        <v>585</v>
      </c>
      <c r="H14" s="40">
        <v>42</v>
      </c>
      <c r="I14" s="40">
        <v>109</v>
      </c>
      <c r="J14" s="40">
        <v>9</v>
      </c>
      <c r="K14" s="35">
        <v>225</v>
      </c>
      <c r="L14" s="36">
        <v>145</v>
      </c>
    </row>
    <row r="15" spans="1:12" x14ac:dyDescent="0.25">
      <c r="A15" s="8">
        <f>programi!$A$2</f>
        <v>0</v>
      </c>
      <c r="B15" s="8" t="s">
        <v>219</v>
      </c>
      <c r="C15" s="6">
        <v>2017</v>
      </c>
      <c r="D15" s="8" t="s">
        <v>17</v>
      </c>
      <c r="E15" s="8" t="s">
        <v>20</v>
      </c>
      <c r="F15" s="8" t="s">
        <v>28</v>
      </c>
      <c r="G15" s="41"/>
      <c r="H15" s="41"/>
      <c r="I15" s="41"/>
      <c r="J15" s="41"/>
      <c r="K15" s="37"/>
      <c r="L15" s="38"/>
    </row>
    <row r="16" spans="1:12" x14ac:dyDescent="0.25">
      <c r="A16" s="6">
        <f>programi!$A$2</f>
        <v>0</v>
      </c>
      <c r="B16" s="6" t="s">
        <v>219</v>
      </c>
      <c r="C16" s="6">
        <v>2017</v>
      </c>
      <c r="D16" s="6" t="s">
        <v>17</v>
      </c>
      <c r="E16" s="6" t="s">
        <v>21</v>
      </c>
      <c r="F16" s="6" t="s">
        <v>27</v>
      </c>
      <c r="G16" s="40">
        <v>460</v>
      </c>
      <c r="H16" s="40">
        <v>40</v>
      </c>
      <c r="I16" s="40">
        <v>50</v>
      </c>
      <c r="J16" s="40">
        <v>12</v>
      </c>
      <c r="K16" s="35">
        <v>230</v>
      </c>
      <c r="L16" s="36">
        <v>80</v>
      </c>
    </row>
    <row r="17" spans="1:12" x14ac:dyDescent="0.25">
      <c r="A17" s="8">
        <f>programi!$A$2</f>
        <v>0</v>
      </c>
      <c r="B17" s="8" t="s">
        <v>219</v>
      </c>
      <c r="C17" s="6">
        <v>2017</v>
      </c>
      <c r="D17" s="8" t="s">
        <v>17</v>
      </c>
      <c r="E17" s="8" t="s">
        <v>21</v>
      </c>
      <c r="F17" s="8" t="s">
        <v>28</v>
      </c>
      <c r="G17" s="41">
        <v>40</v>
      </c>
      <c r="H17" s="41">
        <v>6</v>
      </c>
      <c r="I17" s="41">
        <v>15</v>
      </c>
      <c r="J17" s="41">
        <v>0</v>
      </c>
      <c r="K17" s="37">
        <v>20</v>
      </c>
      <c r="L17" s="38">
        <v>15</v>
      </c>
    </row>
    <row r="18" spans="1:12" x14ac:dyDescent="0.25">
      <c r="A18" s="6">
        <f>programi!$A$2</f>
        <v>0</v>
      </c>
      <c r="B18" s="6" t="s">
        <v>219</v>
      </c>
      <c r="C18" s="6">
        <v>2017</v>
      </c>
      <c r="D18" s="6" t="s">
        <v>18</v>
      </c>
      <c r="E18" s="6" t="s">
        <v>22</v>
      </c>
      <c r="F18" s="6" t="s">
        <v>27</v>
      </c>
      <c r="G18" s="40"/>
      <c r="H18" s="40"/>
      <c r="I18" s="40"/>
      <c r="J18" s="40"/>
      <c r="K18" s="35"/>
      <c r="L18" s="36"/>
    </row>
    <row r="19" spans="1:12" x14ac:dyDescent="0.25">
      <c r="A19" s="8">
        <f>programi!$A$2</f>
        <v>0</v>
      </c>
      <c r="B19" s="8" t="s">
        <v>219</v>
      </c>
      <c r="C19" s="6">
        <v>2017</v>
      </c>
      <c r="D19" s="8" t="s">
        <v>18</v>
      </c>
      <c r="E19" s="8" t="s">
        <v>22</v>
      </c>
      <c r="F19" s="8" t="s">
        <v>28</v>
      </c>
      <c r="G19" s="41"/>
      <c r="H19" s="41"/>
      <c r="I19" s="41"/>
      <c r="J19" s="41"/>
      <c r="K19" s="37"/>
      <c r="L19" s="38"/>
    </row>
    <row r="20" spans="1:12" x14ac:dyDescent="0.25">
      <c r="A20" s="6">
        <f>programi!$A$2</f>
        <v>0</v>
      </c>
      <c r="B20" s="6" t="s">
        <v>219</v>
      </c>
      <c r="C20" s="6">
        <v>2017</v>
      </c>
      <c r="D20" s="6" t="s">
        <v>18</v>
      </c>
      <c r="E20" s="6" t="s">
        <v>188</v>
      </c>
      <c r="F20" s="6" t="s">
        <v>27</v>
      </c>
      <c r="G20" s="40">
        <v>285</v>
      </c>
      <c r="H20" s="40">
        <v>15</v>
      </c>
      <c r="I20" s="40">
        <v>90</v>
      </c>
      <c r="J20" s="40">
        <v>11</v>
      </c>
      <c r="K20" s="35">
        <v>120</v>
      </c>
      <c r="L20" s="36">
        <v>90</v>
      </c>
    </row>
    <row r="21" spans="1:12" x14ac:dyDescent="0.25">
      <c r="A21" s="2">
        <f>programi!$A$2</f>
        <v>0</v>
      </c>
      <c r="B21" s="2" t="s">
        <v>219</v>
      </c>
      <c r="C21" s="6">
        <v>2017</v>
      </c>
      <c r="D21" s="2" t="s">
        <v>18</v>
      </c>
      <c r="E21" s="2" t="s">
        <v>188</v>
      </c>
      <c r="F21" s="2" t="s">
        <v>28</v>
      </c>
      <c r="G21" s="41">
        <v>0</v>
      </c>
      <c r="H21" s="41"/>
      <c r="I21" s="41"/>
      <c r="J21" s="41"/>
      <c r="K21" s="37"/>
      <c r="L21" s="38"/>
    </row>
    <row r="22" spans="1:12" x14ac:dyDescent="0.25">
      <c r="A22" s="110">
        <f>programi!$A$2</f>
        <v>0</v>
      </c>
      <c r="B22" s="110" t="s">
        <v>219</v>
      </c>
      <c r="C22" s="6">
        <v>2017</v>
      </c>
      <c r="D22" s="110" t="s">
        <v>19</v>
      </c>
      <c r="E22" s="111"/>
      <c r="F22" s="110" t="s">
        <v>27</v>
      </c>
      <c r="G22" s="40">
        <v>40</v>
      </c>
      <c r="H22" s="40">
        <v>4</v>
      </c>
      <c r="I22" s="40">
        <v>9</v>
      </c>
      <c r="J22" s="40">
        <v>6</v>
      </c>
      <c r="K22" s="35">
        <v>11</v>
      </c>
      <c r="L22" s="36">
        <v>11</v>
      </c>
    </row>
    <row r="23" spans="1:12" x14ac:dyDescent="0.25">
      <c r="A23" s="2">
        <f>programi!$A$2</f>
        <v>0</v>
      </c>
      <c r="B23" s="2" t="s">
        <v>219</v>
      </c>
      <c r="C23" s="6">
        <v>2017</v>
      </c>
      <c r="D23" s="2" t="s">
        <v>19</v>
      </c>
      <c r="E23" s="111"/>
      <c r="F23" s="2" t="s">
        <v>28</v>
      </c>
      <c r="G23" s="41"/>
      <c r="H23" s="41"/>
      <c r="I23" s="109"/>
      <c r="J23" s="109"/>
      <c r="K23" s="39"/>
      <c r="L23" s="39"/>
    </row>
    <row r="24" spans="1:12" x14ac:dyDescent="0.25">
      <c r="A24" s="110"/>
      <c r="B24" s="110"/>
      <c r="C24" s="110"/>
      <c r="D24" s="110"/>
      <c r="E24" s="110"/>
      <c r="F24" s="110"/>
      <c r="G24" s="148">
        <f t="shared" ref="G24:K24" si="1">SUM(G14:G23)</f>
        <v>1410</v>
      </c>
      <c r="H24" s="148">
        <f t="shared" si="1"/>
        <v>107</v>
      </c>
      <c r="I24" s="148">
        <f t="shared" si="1"/>
        <v>273</v>
      </c>
      <c r="J24" s="148">
        <f t="shared" si="1"/>
        <v>38</v>
      </c>
      <c r="K24" s="148">
        <f t="shared" si="1"/>
        <v>606</v>
      </c>
      <c r="L24" s="148">
        <f>SUM(L14:L23)</f>
        <v>341</v>
      </c>
    </row>
    <row r="25" spans="1:12" x14ac:dyDescent="0.25">
      <c r="A25" s="104"/>
      <c r="B25" s="105"/>
      <c r="C25" s="105"/>
      <c r="D25" s="105"/>
      <c r="E25" s="105"/>
      <c r="F25" s="105"/>
      <c r="G25" s="106"/>
      <c r="H25" s="106"/>
      <c r="I25" s="106"/>
      <c r="J25" s="106"/>
      <c r="K25" s="107"/>
      <c r="L25" s="108"/>
    </row>
  </sheetData>
  <pageMargins left="0.70866141732283472" right="0.70866141732283472" top="0.74803149606299213" bottom="0.74803149606299213" header="0.31496062992125984" footer="0.31496062992125984"/>
  <pageSetup paperSize="9"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topLeftCell="A10" zoomScaleNormal="100" workbookViewId="0">
      <selection activeCell="F34" sqref="F34"/>
    </sheetView>
  </sheetViews>
  <sheetFormatPr defaultRowHeight="15" x14ac:dyDescent="0.25"/>
  <cols>
    <col min="1" max="1" width="10.85546875" customWidth="1"/>
    <col min="2" max="2" width="16.140625" customWidth="1"/>
    <col min="3" max="3" width="18.85546875" customWidth="1"/>
    <col min="4" max="4" width="34" customWidth="1"/>
    <col min="5" max="5" width="16.7109375" customWidth="1"/>
    <col min="6" max="6" width="31.28515625" customWidth="1"/>
  </cols>
  <sheetData>
    <row r="1" spans="1:6" ht="75" customHeight="1" x14ac:dyDescent="0.25">
      <c r="A1" s="46" t="s">
        <v>0</v>
      </c>
      <c r="B1" s="47" t="s">
        <v>109</v>
      </c>
      <c r="C1" s="48" t="s">
        <v>1</v>
      </c>
      <c r="D1" s="54" t="s">
        <v>25</v>
      </c>
      <c r="E1" s="48" t="s">
        <v>38</v>
      </c>
      <c r="F1" s="49" t="s">
        <v>108</v>
      </c>
    </row>
    <row r="2" spans="1:6" x14ac:dyDescent="0.25">
      <c r="A2" s="50">
        <f>programi!$A$2</f>
        <v>0</v>
      </c>
      <c r="B2" s="51">
        <v>2016</v>
      </c>
      <c r="C2" s="51" t="s">
        <v>39</v>
      </c>
      <c r="D2" s="51" t="s">
        <v>20</v>
      </c>
      <c r="E2" s="51" t="s">
        <v>40</v>
      </c>
      <c r="F2" s="73">
        <v>80</v>
      </c>
    </row>
    <row r="3" spans="1:6" x14ac:dyDescent="0.25">
      <c r="A3" s="52">
        <f>programi!$A$2</f>
        <v>0</v>
      </c>
      <c r="B3" s="51">
        <v>2016</v>
      </c>
      <c r="C3" s="53" t="s">
        <v>39</v>
      </c>
      <c r="D3" s="53" t="s">
        <v>20</v>
      </c>
      <c r="E3" s="53" t="s">
        <v>41</v>
      </c>
      <c r="F3" s="75">
        <v>1</v>
      </c>
    </row>
    <row r="4" spans="1:6" x14ac:dyDescent="0.25">
      <c r="A4" s="50">
        <f>programi!$A$2</f>
        <v>0</v>
      </c>
      <c r="B4" s="51">
        <v>2016</v>
      </c>
      <c r="C4" s="51" t="s">
        <v>39</v>
      </c>
      <c r="D4" s="51" t="s">
        <v>21</v>
      </c>
      <c r="E4" s="51" t="s">
        <v>40</v>
      </c>
      <c r="F4" s="73">
        <v>70</v>
      </c>
    </row>
    <row r="5" spans="1:6" x14ac:dyDescent="0.25">
      <c r="A5" s="52">
        <f>programi!$A$2</f>
        <v>0</v>
      </c>
      <c r="B5" s="51">
        <v>2016</v>
      </c>
      <c r="C5" s="53" t="s">
        <v>39</v>
      </c>
      <c r="D5" s="53" t="s">
        <v>21</v>
      </c>
      <c r="E5" s="53" t="s">
        <v>41</v>
      </c>
      <c r="F5" s="75">
        <v>15</v>
      </c>
    </row>
    <row r="6" spans="1:6" x14ac:dyDescent="0.25">
      <c r="A6" s="50">
        <f>programi!$A$2</f>
        <v>0</v>
      </c>
      <c r="B6" s="51">
        <v>2016</v>
      </c>
      <c r="C6" s="51" t="s">
        <v>42</v>
      </c>
      <c r="D6" s="51" t="s">
        <v>188</v>
      </c>
      <c r="E6" s="51" t="s">
        <v>40</v>
      </c>
      <c r="F6" s="73">
        <v>55</v>
      </c>
    </row>
    <row r="7" spans="1:6" x14ac:dyDescent="0.25">
      <c r="A7" s="52">
        <f>programi!$A$2</f>
        <v>0</v>
      </c>
      <c r="B7" s="51">
        <v>2016</v>
      </c>
      <c r="C7" s="53" t="s">
        <v>42</v>
      </c>
      <c r="D7" s="53" t="s">
        <v>188</v>
      </c>
      <c r="E7" s="53" t="s">
        <v>41</v>
      </c>
      <c r="F7" s="75"/>
    </row>
    <row r="8" spans="1:6" x14ac:dyDescent="0.25">
      <c r="A8" s="50">
        <f>programi!$A$2</f>
        <v>0</v>
      </c>
      <c r="B8" s="51">
        <v>2016</v>
      </c>
      <c r="C8" s="51" t="s">
        <v>42</v>
      </c>
      <c r="D8" s="51" t="s">
        <v>22</v>
      </c>
      <c r="E8" s="51" t="s">
        <v>40</v>
      </c>
      <c r="F8" s="73"/>
    </row>
    <row r="9" spans="1:6" x14ac:dyDescent="0.25">
      <c r="A9" s="52">
        <f>programi!$A$2</f>
        <v>0</v>
      </c>
      <c r="B9" s="51">
        <v>2016</v>
      </c>
      <c r="C9" s="53" t="s">
        <v>42</v>
      </c>
      <c r="D9" s="53" t="s">
        <v>22</v>
      </c>
      <c r="E9" s="53" t="s">
        <v>41</v>
      </c>
      <c r="F9" s="75"/>
    </row>
    <row r="10" spans="1:6" x14ac:dyDescent="0.25">
      <c r="A10" s="50">
        <f>programi!$A$2</f>
        <v>0</v>
      </c>
      <c r="B10" s="51">
        <v>2016</v>
      </c>
      <c r="C10" s="51" t="s">
        <v>36</v>
      </c>
      <c r="D10" s="51" t="s">
        <v>20</v>
      </c>
      <c r="E10" s="51" t="s">
        <v>40</v>
      </c>
      <c r="F10" s="73">
        <v>46</v>
      </c>
    </row>
    <row r="11" spans="1:6" x14ac:dyDescent="0.25">
      <c r="A11" s="52">
        <f>programi!$A$2</f>
        <v>0</v>
      </c>
      <c r="B11" s="51">
        <v>2016</v>
      </c>
      <c r="C11" s="53" t="s">
        <v>36</v>
      </c>
      <c r="D11" s="53" t="s">
        <v>20</v>
      </c>
      <c r="E11" s="53" t="s">
        <v>41</v>
      </c>
      <c r="F11" s="75"/>
    </row>
    <row r="12" spans="1:6" x14ac:dyDescent="0.25">
      <c r="A12" s="50">
        <f>programi!$A$2</f>
        <v>0</v>
      </c>
      <c r="B12" s="51">
        <v>2016</v>
      </c>
      <c r="C12" s="51" t="s">
        <v>36</v>
      </c>
      <c r="D12" s="51" t="s">
        <v>21</v>
      </c>
      <c r="E12" s="51" t="s">
        <v>40</v>
      </c>
      <c r="F12" s="73">
        <v>92</v>
      </c>
    </row>
    <row r="13" spans="1:6" x14ac:dyDescent="0.25">
      <c r="A13" s="52">
        <f>programi!$A$2</f>
        <v>0</v>
      </c>
      <c r="B13" s="51">
        <v>2016</v>
      </c>
      <c r="C13" s="53" t="s">
        <v>36</v>
      </c>
      <c r="D13" s="53" t="s">
        <v>21</v>
      </c>
      <c r="E13" s="53" t="s">
        <v>41</v>
      </c>
      <c r="F13" s="75">
        <v>15</v>
      </c>
    </row>
    <row r="14" spans="1:6" x14ac:dyDescent="0.25">
      <c r="A14" s="50">
        <f>programi!$A$2</f>
        <v>0</v>
      </c>
      <c r="B14" s="51">
        <v>2016</v>
      </c>
      <c r="C14" s="51" t="s">
        <v>43</v>
      </c>
      <c r="D14" s="51" t="s">
        <v>44</v>
      </c>
      <c r="E14" s="51" t="s">
        <v>40</v>
      </c>
      <c r="F14" s="73">
        <v>5</v>
      </c>
    </row>
    <row r="15" spans="1:6" x14ac:dyDescent="0.25">
      <c r="A15" s="52">
        <f>programi!$A$2</f>
        <v>0</v>
      </c>
      <c r="B15" s="51">
        <v>2016</v>
      </c>
      <c r="C15" s="53" t="s">
        <v>43</v>
      </c>
      <c r="D15" s="53" t="s">
        <v>44</v>
      </c>
      <c r="E15" s="53" t="s">
        <v>41</v>
      </c>
      <c r="F15" s="75">
        <v>3</v>
      </c>
    </row>
    <row r="16" spans="1:6" x14ac:dyDescent="0.25">
      <c r="A16" s="50">
        <f>programi!$A$2</f>
        <v>0</v>
      </c>
      <c r="B16" s="51">
        <v>2016</v>
      </c>
      <c r="C16" s="51" t="s">
        <v>43</v>
      </c>
      <c r="D16" s="51" t="s">
        <v>45</v>
      </c>
      <c r="E16" s="51" t="s">
        <v>40</v>
      </c>
      <c r="F16" s="73">
        <v>4</v>
      </c>
    </row>
    <row r="17" spans="1:6" x14ac:dyDescent="0.25">
      <c r="A17" s="52">
        <f>programi!$A$2</f>
        <v>0</v>
      </c>
      <c r="B17" s="51">
        <v>2016</v>
      </c>
      <c r="C17" s="53" t="s">
        <v>43</v>
      </c>
      <c r="D17" s="53" t="s">
        <v>45</v>
      </c>
      <c r="E17" s="53" t="s">
        <v>41</v>
      </c>
      <c r="F17" s="75"/>
    </row>
    <row r="18" spans="1:6" x14ac:dyDescent="0.25">
      <c r="A18" s="50">
        <f>programi!$A$2</f>
        <v>0</v>
      </c>
      <c r="B18" s="51">
        <v>2016</v>
      </c>
      <c r="C18" s="51" t="s">
        <v>43</v>
      </c>
      <c r="D18" s="51" t="s">
        <v>46</v>
      </c>
      <c r="E18" s="51" t="s">
        <v>40</v>
      </c>
      <c r="F18" s="73">
        <v>8</v>
      </c>
    </row>
    <row r="19" spans="1:6" x14ac:dyDescent="0.25">
      <c r="A19" s="52">
        <f>programi!$A$2</f>
        <v>0</v>
      </c>
      <c r="B19" s="51">
        <v>2016</v>
      </c>
      <c r="C19" s="53" t="s">
        <v>43</v>
      </c>
      <c r="D19" s="53" t="s">
        <v>46</v>
      </c>
      <c r="E19" s="53" t="s">
        <v>41</v>
      </c>
      <c r="F19" s="75"/>
    </row>
    <row r="20" spans="1:6" x14ac:dyDescent="0.25">
      <c r="A20" s="50">
        <f>programi!$A$2</f>
        <v>0</v>
      </c>
      <c r="B20" s="51">
        <v>2016</v>
      </c>
      <c r="C20" s="51" t="s">
        <v>43</v>
      </c>
      <c r="D20" s="51" t="s">
        <v>47</v>
      </c>
      <c r="E20" s="51" t="s">
        <v>40</v>
      </c>
      <c r="F20" s="73"/>
    </row>
    <row r="21" spans="1:6" x14ac:dyDescent="0.25">
      <c r="A21" s="52">
        <f>programi!$A$2</f>
        <v>0</v>
      </c>
      <c r="B21" s="51">
        <v>2016</v>
      </c>
      <c r="C21" s="53" t="s">
        <v>43</v>
      </c>
      <c r="D21" s="53" t="s">
        <v>47</v>
      </c>
      <c r="E21" s="53" t="s">
        <v>41</v>
      </c>
      <c r="F21" s="75"/>
    </row>
    <row r="22" spans="1:6" x14ac:dyDescent="0.25">
      <c r="A22" s="50">
        <f>programi!$A$2</f>
        <v>0</v>
      </c>
      <c r="B22" s="51">
        <v>2016</v>
      </c>
      <c r="C22" s="51" t="s">
        <v>19</v>
      </c>
      <c r="D22" s="55"/>
      <c r="E22" s="51" t="s">
        <v>40</v>
      </c>
      <c r="F22" s="73">
        <v>4</v>
      </c>
    </row>
    <row r="23" spans="1:6" x14ac:dyDescent="0.25">
      <c r="A23" s="52">
        <f>programi!$A$2</f>
        <v>0</v>
      </c>
      <c r="B23" s="51">
        <v>2016</v>
      </c>
      <c r="C23" s="53" t="s">
        <v>19</v>
      </c>
      <c r="D23" s="56"/>
      <c r="E23" s="53" t="s">
        <v>41</v>
      </c>
      <c r="F23" s="75">
        <v>5</v>
      </c>
    </row>
    <row r="24" spans="1:6" ht="6.75" customHeight="1" x14ac:dyDescent="0.25">
      <c r="A24" s="50"/>
      <c r="B24" s="51"/>
      <c r="C24" s="51"/>
      <c r="D24" s="51"/>
      <c r="E24" s="51"/>
      <c r="F24" s="73"/>
    </row>
    <row r="25" spans="1:6" ht="6.75" customHeight="1" x14ac:dyDescent="0.25">
      <c r="A25" s="52"/>
      <c r="B25" s="53"/>
      <c r="C25" s="53"/>
      <c r="D25" s="53"/>
      <c r="E25" s="53"/>
      <c r="F25" s="75"/>
    </row>
    <row r="26" spans="1:6" ht="6.75" customHeight="1" x14ac:dyDescent="0.25">
      <c r="A26" s="50"/>
      <c r="B26" s="51"/>
      <c r="C26" s="51"/>
      <c r="D26" s="51"/>
      <c r="E26" s="51"/>
      <c r="F26" s="73"/>
    </row>
    <row r="27" spans="1:6" ht="6.75" customHeight="1" x14ac:dyDescent="0.25">
      <c r="A27" s="52"/>
      <c r="B27" s="53"/>
      <c r="C27" s="53"/>
      <c r="D27" s="53"/>
      <c r="E27" s="53"/>
      <c r="F27" s="75"/>
    </row>
    <row r="28" spans="1:6" ht="6.75" customHeight="1" x14ac:dyDescent="0.25">
      <c r="A28" s="50"/>
      <c r="B28" s="51"/>
      <c r="C28" s="51"/>
      <c r="D28" s="51"/>
      <c r="E28" s="51"/>
      <c r="F28" s="73"/>
    </row>
    <row r="29" spans="1:6" ht="6.75" customHeight="1" x14ac:dyDescent="0.25">
      <c r="A29" s="52"/>
      <c r="B29" s="53"/>
      <c r="C29" s="53"/>
      <c r="D29" s="53"/>
      <c r="E29" s="53"/>
      <c r="F29" s="75"/>
    </row>
    <row r="30" spans="1:6" x14ac:dyDescent="0.25">
      <c r="A30" s="50">
        <f>programi!$A$2</f>
        <v>0</v>
      </c>
      <c r="B30" s="51">
        <v>2017</v>
      </c>
      <c r="C30" s="51" t="s">
        <v>39</v>
      </c>
      <c r="D30" s="51" t="s">
        <v>20</v>
      </c>
      <c r="E30" s="51" t="s">
        <v>40</v>
      </c>
      <c r="F30" s="73">
        <v>85</v>
      </c>
    </row>
    <row r="31" spans="1:6" x14ac:dyDescent="0.25">
      <c r="A31" s="52">
        <f>programi!$A$2</f>
        <v>0</v>
      </c>
      <c r="B31" s="51">
        <v>2017</v>
      </c>
      <c r="C31" s="53" t="s">
        <v>39</v>
      </c>
      <c r="D31" s="53" t="s">
        <v>20</v>
      </c>
      <c r="E31" s="53" t="s">
        <v>41</v>
      </c>
      <c r="F31" s="75">
        <v>0</v>
      </c>
    </row>
    <row r="32" spans="1:6" x14ac:dyDescent="0.25">
      <c r="A32" s="50">
        <f>programi!$A$2</f>
        <v>0</v>
      </c>
      <c r="B32" s="51">
        <v>2017</v>
      </c>
      <c r="C32" s="51" t="s">
        <v>39</v>
      </c>
      <c r="D32" s="51" t="s">
        <v>21</v>
      </c>
      <c r="E32" s="51" t="s">
        <v>40</v>
      </c>
      <c r="F32" s="73">
        <v>68</v>
      </c>
    </row>
    <row r="33" spans="1:6" x14ac:dyDescent="0.25">
      <c r="A33" s="52">
        <f>programi!$A$2</f>
        <v>0</v>
      </c>
      <c r="B33" s="51">
        <v>2017</v>
      </c>
      <c r="C33" s="53" t="s">
        <v>39</v>
      </c>
      <c r="D33" s="53" t="s">
        <v>21</v>
      </c>
      <c r="E33" s="53" t="s">
        <v>41</v>
      </c>
      <c r="F33" s="75">
        <v>10</v>
      </c>
    </row>
    <row r="34" spans="1:6" x14ac:dyDescent="0.25">
      <c r="A34" s="50">
        <f>programi!$A$2</f>
        <v>0</v>
      </c>
      <c r="B34" s="51">
        <v>2017</v>
      </c>
      <c r="C34" s="51" t="s">
        <v>42</v>
      </c>
      <c r="D34" s="51" t="s">
        <v>188</v>
      </c>
      <c r="E34" s="51" t="s">
        <v>40</v>
      </c>
      <c r="F34" s="73">
        <v>65</v>
      </c>
    </row>
    <row r="35" spans="1:6" x14ac:dyDescent="0.25">
      <c r="A35" s="52">
        <f>programi!$A$2</f>
        <v>0</v>
      </c>
      <c r="B35" s="51">
        <v>2017</v>
      </c>
      <c r="C35" s="53" t="s">
        <v>42</v>
      </c>
      <c r="D35" s="53" t="s">
        <v>188</v>
      </c>
      <c r="E35" s="53" t="s">
        <v>41</v>
      </c>
      <c r="F35" s="75"/>
    </row>
    <row r="36" spans="1:6" x14ac:dyDescent="0.25">
      <c r="A36" s="50">
        <f>programi!$A$2</f>
        <v>0</v>
      </c>
      <c r="B36" s="51">
        <v>2017</v>
      </c>
      <c r="C36" s="51" t="s">
        <v>42</v>
      </c>
      <c r="D36" s="51" t="s">
        <v>22</v>
      </c>
      <c r="E36" s="51" t="s">
        <v>40</v>
      </c>
      <c r="F36" s="73"/>
    </row>
    <row r="37" spans="1:6" x14ac:dyDescent="0.25">
      <c r="A37" s="52">
        <f>programi!$A$2</f>
        <v>0</v>
      </c>
      <c r="B37" s="51">
        <v>2017</v>
      </c>
      <c r="C37" s="53" t="s">
        <v>42</v>
      </c>
      <c r="D37" s="53" t="s">
        <v>22</v>
      </c>
      <c r="E37" s="53" t="s">
        <v>41</v>
      </c>
      <c r="F37" s="75"/>
    </row>
    <row r="38" spans="1:6" x14ac:dyDescent="0.25">
      <c r="A38" s="50">
        <f>programi!$A$2</f>
        <v>0</v>
      </c>
      <c r="B38" s="51">
        <v>2017</v>
      </c>
      <c r="C38" s="51" t="s">
        <v>19</v>
      </c>
      <c r="D38" s="55"/>
      <c r="E38" s="51" t="s">
        <v>40</v>
      </c>
      <c r="F38" s="73">
        <v>4</v>
      </c>
    </row>
    <row r="39" spans="1:6" x14ac:dyDescent="0.25">
      <c r="A39" s="52">
        <f>programi!$A$2</f>
        <v>0</v>
      </c>
      <c r="B39" s="51">
        <v>2017</v>
      </c>
      <c r="C39" s="53" t="s">
        <v>19</v>
      </c>
      <c r="D39" s="56"/>
      <c r="E39" s="53" t="s">
        <v>41</v>
      </c>
      <c r="F39" s="75">
        <v>5</v>
      </c>
    </row>
  </sheetData>
  <pageMargins left="0.70866141732283472" right="0.70866141732283472" top="0.74803149606299213" bottom="0.74803149606299213" header="0.31496062992125984" footer="0.31496062992125984"/>
  <pageSetup paperSize="9" scale="80" orientation="landscape"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topLeftCell="A16" zoomScaleNormal="100" workbookViewId="0">
      <selection activeCell="H30" sqref="H30"/>
    </sheetView>
  </sheetViews>
  <sheetFormatPr defaultRowHeight="15" x14ac:dyDescent="0.25"/>
  <cols>
    <col min="1" max="1" width="12" customWidth="1"/>
    <col min="2" max="2" width="11.42578125" customWidth="1"/>
    <col min="3" max="3" width="15.7109375" customWidth="1"/>
    <col min="4" max="4" width="18.85546875" customWidth="1"/>
    <col min="5" max="5" width="43.28515625" customWidth="1"/>
    <col min="6" max="6" width="16.7109375" customWidth="1"/>
    <col min="7" max="7" width="22" style="1" customWidth="1"/>
    <col min="8" max="8" width="21.28515625" customWidth="1"/>
    <col min="9" max="9" width="19.42578125" customWidth="1"/>
  </cols>
  <sheetData>
    <row r="1" spans="1:9" s="1" customFormat="1" ht="68.25" customHeight="1" x14ac:dyDescent="0.25">
      <c r="A1" s="57" t="s">
        <v>0</v>
      </c>
      <c r="B1" s="54" t="s">
        <v>109</v>
      </c>
      <c r="C1" s="54" t="s">
        <v>110</v>
      </c>
      <c r="D1" s="54" t="s">
        <v>1</v>
      </c>
      <c r="E1" s="54" t="s">
        <v>57</v>
      </c>
      <c r="F1" s="54" t="s">
        <v>38</v>
      </c>
      <c r="G1" s="54" t="s">
        <v>49</v>
      </c>
      <c r="H1" s="54" t="s">
        <v>50</v>
      </c>
      <c r="I1" s="58" t="s">
        <v>51</v>
      </c>
    </row>
    <row r="2" spans="1:9" x14ac:dyDescent="0.25">
      <c r="A2" s="50">
        <f>programi!$A$2</f>
        <v>0</v>
      </c>
      <c r="B2" s="51">
        <v>2016</v>
      </c>
      <c r="C2" s="51" t="s">
        <v>24</v>
      </c>
      <c r="D2" s="51" t="s">
        <v>39</v>
      </c>
      <c r="E2" s="51" t="s">
        <v>20</v>
      </c>
      <c r="F2" s="51" t="s">
        <v>40</v>
      </c>
      <c r="G2" s="25" t="s">
        <v>52</v>
      </c>
      <c r="H2" s="72">
        <v>15</v>
      </c>
      <c r="I2" s="73">
        <v>15</v>
      </c>
    </row>
    <row r="3" spans="1:9" x14ac:dyDescent="0.25">
      <c r="A3" s="52">
        <f>programi!$A$2</f>
        <v>0</v>
      </c>
      <c r="B3" s="51">
        <v>2016</v>
      </c>
      <c r="C3" s="51" t="s">
        <v>24</v>
      </c>
      <c r="D3" s="53" t="s">
        <v>39</v>
      </c>
      <c r="E3" s="53" t="s">
        <v>20</v>
      </c>
      <c r="F3" s="53" t="s">
        <v>41</v>
      </c>
      <c r="G3" s="26" t="s">
        <v>52</v>
      </c>
      <c r="H3" s="74"/>
      <c r="I3" s="75"/>
    </row>
    <row r="4" spans="1:9" x14ac:dyDescent="0.25">
      <c r="A4" s="50">
        <f>programi!$A$2</f>
        <v>0</v>
      </c>
      <c r="B4" s="51">
        <v>2016</v>
      </c>
      <c r="C4" s="51" t="s">
        <v>24</v>
      </c>
      <c r="D4" s="51" t="s">
        <v>39</v>
      </c>
      <c r="E4" s="51" t="s">
        <v>21</v>
      </c>
      <c r="F4" s="51" t="s">
        <v>40</v>
      </c>
      <c r="G4" s="25" t="s">
        <v>52</v>
      </c>
      <c r="H4" s="72">
        <v>5</v>
      </c>
      <c r="I4" s="73">
        <v>11</v>
      </c>
    </row>
    <row r="5" spans="1:9" x14ac:dyDescent="0.25">
      <c r="A5" s="52">
        <f>programi!$A$2</f>
        <v>0</v>
      </c>
      <c r="B5" s="51">
        <v>2016</v>
      </c>
      <c r="C5" s="51" t="s">
        <v>24</v>
      </c>
      <c r="D5" s="53" t="s">
        <v>39</v>
      </c>
      <c r="E5" s="53" t="s">
        <v>21</v>
      </c>
      <c r="F5" s="53" t="s">
        <v>41</v>
      </c>
      <c r="G5" s="26" t="s">
        <v>52</v>
      </c>
      <c r="H5" s="74"/>
      <c r="I5" s="75"/>
    </row>
    <row r="6" spans="1:9" x14ac:dyDescent="0.25">
      <c r="A6" s="50">
        <f>programi!$A$2</f>
        <v>0</v>
      </c>
      <c r="B6" s="51">
        <v>2016</v>
      </c>
      <c r="C6" s="51" t="s">
        <v>24</v>
      </c>
      <c r="D6" s="51" t="s">
        <v>42</v>
      </c>
      <c r="E6" s="51" t="s">
        <v>188</v>
      </c>
      <c r="F6" s="51" t="s">
        <v>40</v>
      </c>
      <c r="G6" s="25" t="s">
        <v>52</v>
      </c>
      <c r="H6" s="72">
        <v>14</v>
      </c>
      <c r="I6" s="73">
        <v>5</v>
      </c>
    </row>
    <row r="7" spans="1:9" x14ac:dyDescent="0.25">
      <c r="A7" s="52">
        <f>programi!$A$2</f>
        <v>0</v>
      </c>
      <c r="B7" s="51">
        <v>2016</v>
      </c>
      <c r="C7" s="51" t="s">
        <v>24</v>
      </c>
      <c r="D7" s="53" t="s">
        <v>42</v>
      </c>
      <c r="E7" s="53" t="s">
        <v>188</v>
      </c>
      <c r="F7" s="53" t="s">
        <v>41</v>
      </c>
      <c r="G7" s="26" t="s">
        <v>52</v>
      </c>
      <c r="H7" s="74"/>
      <c r="I7" s="75"/>
    </row>
    <row r="8" spans="1:9" x14ac:dyDescent="0.25">
      <c r="A8" s="50">
        <f>programi!$A$2</f>
        <v>0</v>
      </c>
      <c r="B8" s="51">
        <v>2016</v>
      </c>
      <c r="C8" s="51" t="s">
        <v>24</v>
      </c>
      <c r="D8" s="51" t="s">
        <v>42</v>
      </c>
      <c r="E8" s="51" t="s">
        <v>22</v>
      </c>
      <c r="F8" s="51" t="s">
        <v>40</v>
      </c>
      <c r="G8" s="25" t="s">
        <v>52</v>
      </c>
      <c r="H8" s="72"/>
      <c r="I8" s="73"/>
    </row>
    <row r="9" spans="1:9" x14ac:dyDescent="0.25">
      <c r="A9" s="52">
        <f>programi!$A$2</f>
        <v>0</v>
      </c>
      <c r="B9" s="51">
        <v>2016</v>
      </c>
      <c r="C9" s="51" t="s">
        <v>24</v>
      </c>
      <c r="D9" s="53" t="s">
        <v>42</v>
      </c>
      <c r="E9" s="53" t="s">
        <v>22</v>
      </c>
      <c r="F9" s="53" t="s">
        <v>41</v>
      </c>
      <c r="G9" s="26" t="s">
        <v>52</v>
      </c>
      <c r="H9" s="74"/>
      <c r="I9" s="75"/>
    </row>
    <row r="10" spans="1:9" x14ac:dyDescent="0.25">
      <c r="A10" s="50">
        <f>programi!$A$2</f>
        <v>0</v>
      </c>
      <c r="B10" s="51">
        <v>2016</v>
      </c>
      <c r="C10" s="51" t="s">
        <v>24</v>
      </c>
      <c r="D10" s="51" t="s">
        <v>19</v>
      </c>
      <c r="E10" s="59"/>
      <c r="F10" s="51" t="s">
        <v>40</v>
      </c>
      <c r="G10" s="25" t="s">
        <v>52</v>
      </c>
      <c r="H10" s="72"/>
      <c r="I10" s="73"/>
    </row>
    <row r="11" spans="1:9" x14ac:dyDescent="0.25">
      <c r="A11" s="52">
        <f>programi!$A$2</f>
        <v>0</v>
      </c>
      <c r="B11" s="51">
        <v>2016</v>
      </c>
      <c r="C11" s="51" t="s">
        <v>24</v>
      </c>
      <c r="D11" s="53" t="s">
        <v>19</v>
      </c>
      <c r="E11" s="59"/>
      <c r="F11" s="53" t="s">
        <v>41</v>
      </c>
      <c r="G11" s="26" t="s">
        <v>52</v>
      </c>
      <c r="H11" s="74">
        <v>1</v>
      </c>
      <c r="I11" s="75">
        <v>1</v>
      </c>
    </row>
    <row r="12" spans="1:9" x14ac:dyDescent="0.25">
      <c r="A12" s="50">
        <f>programi!$A$2</f>
        <v>0</v>
      </c>
      <c r="B12" s="51">
        <v>2016</v>
      </c>
      <c r="C12" s="51" t="s">
        <v>24</v>
      </c>
      <c r="D12" s="51" t="s">
        <v>36</v>
      </c>
      <c r="E12" s="51" t="s">
        <v>20</v>
      </c>
      <c r="F12" s="51" t="s">
        <v>40</v>
      </c>
      <c r="G12" s="25" t="s">
        <v>52</v>
      </c>
      <c r="H12" s="72"/>
      <c r="I12" s="73"/>
    </row>
    <row r="13" spans="1:9" x14ac:dyDescent="0.25">
      <c r="A13" s="52">
        <f>programi!$A$2</f>
        <v>0</v>
      </c>
      <c r="B13" s="51">
        <v>2016</v>
      </c>
      <c r="C13" s="51" t="s">
        <v>24</v>
      </c>
      <c r="D13" s="53" t="s">
        <v>36</v>
      </c>
      <c r="E13" s="53" t="s">
        <v>20</v>
      </c>
      <c r="F13" s="53" t="s">
        <v>41</v>
      </c>
      <c r="G13" s="26" t="s">
        <v>52</v>
      </c>
      <c r="H13" s="74"/>
      <c r="I13" s="75"/>
    </row>
    <row r="14" spans="1:9" x14ac:dyDescent="0.25">
      <c r="A14" s="50">
        <f>programi!$A$2</f>
        <v>0</v>
      </c>
      <c r="B14" s="51">
        <v>2016</v>
      </c>
      <c r="C14" s="51" t="s">
        <v>24</v>
      </c>
      <c r="D14" s="51" t="s">
        <v>36</v>
      </c>
      <c r="E14" s="51" t="s">
        <v>21</v>
      </c>
      <c r="F14" s="51" t="s">
        <v>40</v>
      </c>
      <c r="G14" s="25" t="s">
        <v>52</v>
      </c>
      <c r="H14" s="72"/>
      <c r="I14" s="73"/>
    </row>
    <row r="15" spans="1:9" x14ac:dyDescent="0.25">
      <c r="A15" s="52">
        <f>programi!$A$2</f>
        <v>0</v>
      </c>
      <c r="B15" s="51">
        <v>2016</v>
      </c>
      <c r="C15" s="51" t="s">
        <v>24</v>
      </c>
      <c r="D15" s="53" t="s">
        <v>36</v>
      </c>
      <c r="E15" s="53" t="s">
        <v>21</v>
      </c>
      <c r="F15" s="53" t="s">
        <v>41</v>
      </c>
      <c r="G15" s="26" t="s">
        <v>52</v>
      </c>
      <c r="H15" s="74"/>
      <c r="I15" s="75"/>
    </row>
    <row r="16" spans="1:9" x14ac:dyDescent="0.25">
      <c r="A16" s="50">
        <f>programi!$A$2</f>
        <v>0</v>
      </c>
      <c r="B16" s="51">
        <v>2016</v>
      </c>
      <c r="C16" s="51" t="s">
        <v>24</v>
      </c>
      <c r="D16" s="51" t="s">
        <v>39</v>
      </c>
      <c r="E16" s="51" t="s">
        <v>20</v>
      </c>
      <c r="F16" s="51" t="s">
        <v>40</v>
      </c>
      <c r="G16" s="25" t="s">
        <v>53</v>
      </c>
      <c r="H16" s="72"/>
      <c r="I16" s="73">
        <v>2</v>
      </c>
    </row>
    <row r="17" spans="1:9" x14ac:dyDescent="0.25">
      <c r="A17" s="52">
        <f>programi!$A$2</f>
        <v>0</v>
      </c>
      <c r="B17" s="51">
        <v>2016</v>
      </c>
      <c r="C17" s="51" t="s">
        <v>24</v>
      </c>
      <c r="D17" s="53" t="s">
        <v>39</v>
      </c>
      <c r="E17" s="53" t="s">
        <v>20</v>
      </c>
      <c r="F17" s="53" t="s">
        <v>41</v>
      </c>
      <c r="G17" s="26" t="s">
        <v>53</v>
      </c>
      <c r="H17" s="74"/>
      <c r="I17" s="75"/>
    </row>
    <row r="18" spans="1:9" x14ac:dyDescent="0.25">
      <c r="A18" s="50">
        <f>programi!$A$2</f>
        <v>0</v>
      </c>
      <c r="B18" s="51">
        <v>2016</v>
      </c>
      <c r="C18" s="51" t="s">
        <v>24</v>
      </c>
      <c r="D18" s="51" t="s">
        <v>39</v>
      </c>
      <c r="E18" s="51" t="s">
        <v>21</v>
      </c>
      <c r="F18" s="51" t="s">
        <v>40</v>
      </c>
      <c r="G18" s="25" t="s">
        <v>53</v>
      </c>
      <c r="H18" s="72"/>
      <c r="I18" s="73"/>
    </row>
    <row r="19" spans="1:9" x14ac:dyDescent="0.25">
      <c r="A19" s="52">
        <f>programi!$A$2</f>
        <v>0</v>
      </c>
      <c r="B19" s="51">
        <v>2016</v>
      </c>
      <c r="C19" s="51" t="s">
        <v>24</v>
      </c>
      <c r="D19" s="53" t="s">
        <v>39</v>
      </c>
      <c r="E19" s="53" t="s">
        <v>21</v>
      </c>
      <c r="F19" s="53" t="s">
        <v>41</v>
      </c>
      <c r="G19" s="26" t="s">
        <v>53</v>
      </c>
      <c r="H19" s="74"/>
      <c r="I19" s="75"/>
    </row>
    <row r="20" spans="1:9" x14ac:dyDescent="0.25">
      <c r="A20" s="50">
        <f>programi!$A$2</f>
        <v>0</v>
      </c>
      <c r="B20" s="51">
        <v>2016</v>
      </c>
      <c r="C20" s="51" t="s">
        <v>24</v>
      </c>
      <c r="D20" s="51" t="s">
        <v>42</v>
      </c>
      <c r="E20" s="51" t="s">
        <v>188</v>
      </c>
      <c r="F20" s="51" t="s">
        <v>40</v>
      </c>
      <c r="G20" s="25" t="s">
        <v>53</v>
      </c>
      <c r="H20" s="72"/>
      <c r="I20" s="73">
        <v>3</v>
      </c>
    </row>
    <row r="21" spans="1:9" x14ac:dyDescent="0.25">
      <c r="A21" s="52">
        <f>programi!$A$2</f>
        <v>0</v>
      </c>
      <c r="B21" s="51">
        <v>2016</v>
      </c>
      <c r="C21" s="51" t="s">
        <v>24</v>
      </c>
      <c r="D21" s="53" t="s">
        <v>42</v>
      </c>
      <c r="E21" s="51" t="s">
        <v>188</v>
      </c>
      <c r="F21" s="53" t="s">
        <v>41</v>
      </c>
      <c r="G21" s="26" t="s">
        <v>53</v>
      </c>
      <c r="H21" s="74"/>
      <c r="I21" s="75"/>
    </row>
    <row r="22" spans="1:9" x14ac:dyDescent="0.25">
      <c r="A22" s="50">
        <f>programi!$A$2</f>
        <v>0</v>
      </c>
      <c r="B22" s="51">
        <v>2016</v>
      </c>
      <c r="C22" s="51" t="s">
        <v>24</v>
      </c>
      <c r="D22" s="51" t="s">
        <v>42</v>
      </c>
      <c r="E22" s="51" t="s">
        <v>22</v>
      </c>
      <c r="F22" s="51" t="s">
        <v>40</v>
      </c>
      <c r="G22" s="25" t="s">
        <v>53</v>
      </c>
      <c r="H22" s="72"/>
      <c r="I22" s="73">
        <v>1</v>
      </c>
    </row>
    <row r="23" spans="1:9" x14ac:dyDescent="0.25">
      <c r="A23" s="52">
        <f>programi!$A$2</f>
        <v>0</v>
      </c>
      <c r="B23" s="51">
        <v>2016</v>
      </c>
      <c r="C23" s="51" t="s">
        <v>24</v>
      </c>
      <c r="D23" s="53" t="s">
        <v>42</v>
      </c>
      <c r="E23" s="53" t="s">
        <v>22</v>
      </c>
      <c r="F23" s="53" t="s">
        <v>41</v>
      </c>
      <c r="G23" s="26" t="s">
        <v>53</v>
      </c>
      <c r="H23" s="74"/>
      <c r="I23" s="75"/>
    </row>
    <row r="24" spans="1:9" x14ac:dyDescent="0.25">
      <c r="A24" s="50">
        <f>programi!$A$2</f>
        <v>0</v>
      </c>
      <c r="B24" s="51">
        <v>2016</v>
      </c>
      <c r="C24" s="51" t="s">
        <v>24</v>
      </c>
      <c r="D24" s="51" t="s">
        <v>19</v>
      </c>
      <c r="E24" s="59"/>
      <c r="F24" s="51" t="s">
        <v>40</v>
      </c>
      <c r="G24" s="25" t="s">
        <v>53</v>
      </c>
      <c r="H24" s="72"/>
      <c r="I24" s="73">
        <v>2</v>
      </c>
    </row>
    <row r="25" spans="1:9" x14ac:dyDescent="0.25">
      <c r="A25" s="52">
        <f>programi!$A$2</f>
        <v>0</v>
      </c>
      <c r="B25" s="51">
        <v>2016</v>
      </c>
      <c r="C25" s="51" t="s">
        <v>24</v>
      </c>
      <c r="D25" s="53" t="s">
        <v>19</v>
      </c>
      <c r="E25" s="59"/>
      <c r="F25" s="53" t="s">
        <v>41</v>
      </c>
      <c r="G25" s="26" t="s">
        <v>53</v>
      </c>
      <c r="H25" s="74"/>
      <c r="I25" s="75"/>
    </row>
    <row r="26" spans="1:9" x14ac:dyDescent="0.25">
      <c r="A26" s="50">
        <f>programi!$A$2</f>
        <v>0</v>
      </c>
      <c r="B26" s="51">
        <v>2016</v>
      </c>
      <c r="C26" s="51" t="s">
        <v>24</v>
      </c>
      <c r="D26" s="51" t="s">
        <v>36</v>
      </c>
      <c r="E26" s="51" t="s">
        <v>20</v>
      </c>
      <c r="F26" s="51" t="s">
        <v>40</v>
      </c>
      <c r="G26" s="25" t="s">
        <v>53</v>
      </c>
      <c r="H26" s="72"/>
      <c r="I26" s="73"/>
    </row>
    <row r="27" spans="1:9" x14ac:dyDescent="0.25">
      <c r="A27" s="52">
        <f>programi!$A$2</f>
        <v>0</v>
      </c>
      <c r="B27" s="51">
        <v>2016</v>
      </c>
      <c r="C27" s="51" t="s">
        <v>24</v>
      </c>
      <c r="D27" s="53" t="s">
        <v>36</v>
      </c>
      <c r="E27" s="53" t="s">
        <v>20</v>
      </c>
      <c r="F27" s="53" t="s">
        <v>41</v>
      </c>
      <c r="G27" s="26" t="s">
        <v>53</v>
      </c>
      <c r="H27" s="74"/>
      <c r="I27" s="75"/>
    </row>
    <row r="28" spans="1:9" x14ac:dyDescent="0.25">
      <c r="A28" s="50">
        <f>programi!$A$2</f>
        <v>0</v>
      </c>
      <c r="B28" s="51">
        <v>2016</v>
      </c>
      <c r="C28" s="51" t="s">
        <v>24</v>
      </c>
      <c r="D28" s="51" t="s">
        <v>36</v>
      </c>
      <c r="E28" s="51" t="s">
        <v>21</v>
      </c>
      <c r="F28" s="51" t="s">
        <v>40</v>
      </c>
      <c r="G28" s="25" t="s">
        <v>53</v>
      </c>
      <c r="H28" s="72"/>
      <c r="I28" s="73"/>
    </row>
    <row r="29" spans="1:9" x14ac:dyDescent="0.25">
      <c r="A29" s="52">
        <f>programi!$A$2</f>
        <v>0</v>
      </c>
      <c r="B29" s="51">
        <v>2016</v>
      </c>
      <c r="C29" s="51" t="s">
        <v>24</v>
      </c>
      <c r="D29" s="53" t="s">
        <v>36</v>
      </c>
      <c r="E29" s="53" t="s">
        <v>21</v>
      </c>
      <c r="F29" s="53" t="s">
        <v>41</v>
      </c>
      <c r="G29" s="26" t="s">
        <v>53</v>
      </c>
      <c r="H29" s="74"/>
      <c r="I29" s="75"/>
    </row>
    <row r="30" spans="1:9" ht="45" x14ac:dyDescent="0.25">
      <c r="A30" s="50">
        <f>programi!$A$2</f>
        <v>0</v>
      </c>
      <c r="B30" s="51">
        <v>2016</v>
      </c>
      <c r="C30" s="51" t="s">
        <v>24</v>
      </c>
      <c r="D30" s="51" t="s">
        <v>39</v>
      </c>
      <c r="E30" s="51" t="s">
        <v>20</v>
      </c>
      <c r="F30" s="51" t="s">
        <v>40</v>
      </c>
      <c r="G30" s="25" t="s">
        <v>54</v>
      </c>
      <c r="H30" s="72">
        <v>2</v>
      </c>
      <c r="I30" s="73"/>
    </row>
    <row r="31" spans="1:9" ht="45" x14ac:dyDescent="0.25">
      <c r="A31" s="52">
        <f>programi!$A$2</f>
        <v>0</v>
      </c>
      <c r="B31" s="51">
        <v>2016</v>
      </c>
      <c r="C31" s="51" t="s">
        <v>24</v>
      </c>
      <c r="D31" s="53" t="s">
        <v>39</v>
      </c>
      <c r="E31" s="53" t="s">
        <v>20</v>
      </c>
      <c r="F31" s="53" t="s">
        <v>41</v>
      </c>
      <c r="G31" s="26" t="s">
        <v>54</v>
      </c>
      <c r="H31" s="74"/>
      <c r="I31" s="75"/>
    </row>
    <row r="32" spans="1:9" ht="45" x14ac:dyDescent="0.25">
      <c r="A32" s="50">
        <f>programi!$A$2</f>
        <v>0</v>
      </c>
      <c r="B32" s="51">
        <v>2016</v>
      </c>
      <c r="C32" s="51" t="s">
        <v>24</v>
      </c>
      <c r="D32" s="51" t="s">
        <v>39</v>
      </c>
      <c r="E32" s="51" t="s">
        <v>21</v>
      </c>
      <c r="F32" s="51" t="s">
        <v>40</v>
      </c>
      <c r="G32" s="25" t="s">
        <v>54</v>
      </c>
      <c r="H32" s="72"/>
      <c r="I32" s="73"/>
    </row>
    <row r="33" spans="1:9" ht="45" x14ac:dyDescent="0.25">
      <c r="A33" s="52">
        <f>programi!$A$2</f>
        <v>0</v>
      </c>
      <c r="B33" s="51">
        <v>2016</v>
      </c>
      <c r="C33" s="51" t="s">
        <v>24</v>
      </c>
      <c r="D33" s="53" t="s">
        <v>39</v>
      </c>
      <c r="E33" s="53" t="s">
        <v>21</v>
      </c>
      <c r="F33" s="53" t="s">
        <v>41</v>
      </c>
      <c r="G33" s="26" t="s">
        <v>54</v>
      </c>
      <c r="H33" s="74"/>
      <c r="I33" s="75"/>
    </row>
    <row r="34" spans="1:9" ht="45" x14ac:dyDescent="0.25">
      <c r="A34" s="50">
        <f>programi!$A$2</f>
        <v>0</v>
      </c>
      <c r="B34" s="51">
        <v>2016</v>
      </c>
      <c r="C34" s="51" t="s">
        <v>24</v>
      </c>
      <c r="D34" s="51" t="s">
        <v>42</v>
      </c>
      <c r="E34" s="51" t="s">
        <v>188</v>
      </c>
      <c r="F34" s="51" t="s">
        <v>40</v>
      </c>
      <c r="G34" s="25" t="s">
        <v>54</v>
      </c>
      <c r="H34" s="72"/>
      <c r="I34" s="73"/>
    </row>
    <row r="35" spans="1:9" ht="45" x14ac:dyDescent="0.25">
      <c r="A35" s="52">
        <f>programi!$A$2</f>
        <v>0</v>
      </c>
      <c r="B35" s="51">
        <v>2016</v>
      </c>
      <c r="C35" s="51" t="s">
        <v>24</v>
      </c>
      <c r="D35" s="53" t="s">
        <v>42</v>
      </c>
      <c r="E35" s="51" t="s">
        <v>188</v>
      </c>
      <c r="F35" s="53" t="s">
        <v>41</v>
      </c>
      <c r="G35" s="26" t="s">
        <v>54</v>
      </c>
      <c r="H35" s="74"/>
      <c r="I35" s="75"/>
    </row>
    <row r="36" spans="1:9" ht="45" x14ac:dyDescent="0.25">
      <c r="A36" s="50">
        <f>programi!$A$2</f>
        <v>0</v>
      </c>
      <c r="B36" s="51">
        <v>2016</v>
      </c>
      <c r="C36" s="51" t="s">
        <v>24</v>
      </c>
      <c r="D36" s="51" t="s">
        <v>42</v>
      </c>
      <c r="E36" s="51" t="s">
        <v>22</v>
      </c>
      <c r="F36" s="51" t="s">
        <v>40</v>
      </c>
      <c r="G36" s="25" t="s">
        <v>54</v>
      </c>
      <c r="H36" s="72">
        <v>1</v>
      </c>
      <c r="I36" s="73"/>
    </row>
    <row r="37" spans="1:9" ht="45" x14ac:dyDescent="0.25">
      <c r="A37" s="52">
        <f>programi!$A$2</f>
        <v>0</v>
      </c>
      <c r="B37" s="51">
        <v>2016</v>
      </c>
      <c r="C37" s="51" t="s">
        <v>24</v>
      </c>
      <c r="D37" s="53" t="s">
        <v>42</v>
      </c>
      <c r="E37" s="53" t="s">
        <v>22</v>
      </c>
      <c r="F37" s="53" t="s">
        <v>41</v>
      </c>
      <c r="G37" s="26" t="s">
        <v>54</v>
      </c>
      <c r="H37" s="74"/>
      <c r="I37" s="75"/>
    </row>
    <row r="38" spans="1:9" ht="45" x14ac:dyDescent="0.25">
      <c r="A38" s="50">
        <f>programi!$A$2</f>
        <v>0</v>
      </c>
      <c r="B38" s="51">
        <v>2016</v>
      </c>
      <c r="C38" s="51" t="s">
        <v>24</v>
      </c>
      <c r="D38" s="51" t="s">
        <v>19</v>
      </c>
      <c r="E38" s="59"/>
      <c r="F38" s="51" t="s">
        <v>40</v>
      </c>
      <c r="G38" s="25" t="s">
        <v>54</v>
      </c>
      <c r="H38" s="72"/>
      <c r="I38" s="73"/>
    </row>
    <row r="39" spans="1:9" ht="45" x14ac:dyDescent="0.25">
      <c r="A39" s="52">
        <f>programi!$A$2</f>
        <v>0</v>
      </c>
      <c r="B39" s="51">
        <v>2016</v>
      </c>
      <c r="C39" s="51" t="s">
        <v>24</v>
      </c>
      <c r="D39" s="53" t="s">
        <v>19</v>
      </c>
      <c r="E39" s="59"/>
      <c r="F39" s="53" t="s">
        <v>41</v>
      </c>
      <c r="G39" s="26" t="s">
        <v>54</v>
      </c>
      <c r="H39" s="74"/>
      <c r="I39" s="75"/>
    </row>
    <row r="40" spans="1:9" ht="45" x14ac:dyDescent="0.25">
      <c r="A40" s="50">
        <f>programi!$A$2</f>
        <v>0</v>
      </c>
      <c r="B40" s="51">
        <v>2016</v>
      </c>
      <c r="C40" s="51" t="s">
        <v>24</v>
      </c>
      <c r="D40" s="51" t="s">
        <v>36</v>
      </c>
      <c r="E40" s="51" t="s">
        <v>20</v>
      </c>
      <c r="F40" s="51" t="s">
        <v>40</v>
      </c>
      <c r="G40" s="25" t="s">
        <v>54</v>
      </c>
      <c r="H40" s="72"/>
      <c r="I40" s="73"/>
    </row>
    <row r="41" spans="1:9" ht="45" x14ac:dyDescent="0.25">
      <c r="A41" s="52">
        <f>programi!$A$2</f>
        <v>0</v>
      </c>
      <c r="B41" s="51">
        <v>2016</v>
      </c>
      <c r="C41" s="51" t="s">
        <v>24</v>
      </c>
      <c r="D41" s="53" t="s">
        <v>36</v>
      </c>
      <c r="E41" s="53" t="s">
        <v>20</v>
      </c>
      <c r="F41" s="53" t="s">
        <v>41</v>
      </c>
      <c r="G41" s="26" t="s">
        <v>54</v>
      </c>
      <c r="H41" s="74"/>
      <c r="I41" s="75"/>
    </row>
    <row r="42" spans="1:9" ht="45" x14ac:dyDescent="0.25">
      <c r="A42" s="50">
        <f>programi!$A$2</f>
        <v>0</v>
      </c>
      <c r="B42" s="51">
        <v>2016</v>
      </c>
      <c r="C42" s="51" t="s">
        <v>24</v>
      </c>
      <c r="D42" s="51" t="s">
        <v>36</v>
      </c>
      <c r="E42" s="51" t="s">
        <v>21</v>
      </c>
      <c r="F42" s="51" t="s">
        <v>40</v>
      </c>
      <c r="G42" s="25" t="s">
        <v>54</v>
      </c>
      <c r="H42" s="72"/>
      <c r="I42" s="73"/>
    </row>
    <row r="43" spans="1:9" ht="45" x14ac:dyDescent="0.25">
      <c r="A43" s="52">
        <f>programi!$A$2</f>
        <v>0</v>
      </c>
      <c r="B43" s="51">
        <v>2016</v>
      </c>
      <c r="C43" s="51" t="s">
        <v>24</v>
      </c>
      <c r="D43" s="53" t="s">
        <v>36</v>
      </c>
      <c r="E43" s="53" t="s">
        <v>21</v>
      </c>
      <c r="F43" s="53" t="s">
        <v>41</v>
      </c>
      <c r="G43" s="26" t="s">
        <v>54</v>
      </c>
      <c r="H43" s="74"/>
      <c r="I43" s="75"/>
    </row>
    <row r="44" spans="1:9" ht="45" x14ac:dyDescent="0.25">
      <c r="A44" s="50">
        <f>programi!$A$2</f>
        <v>0</v>
      </c>
      <c r="B44" s="51">
        <v>2016</v>
      </c>
      <c r="C44" s="51" t="s">
        <v>24</v>
      </c>
      <c r="D44" s="51" t="s">
        <v>39</v>
      </c>
      <c r="E44" s="51" t="s">
        <v>20</v>
      </c>
      <c r="F44" s="51" t="s">
        <v>40</v>
      </c>
      <c r="G44" s="25" t="s">
        <v>55</v>
      </c>
      <c r="H44" s="72"/>
      <c r="I44" s="73"/>
    </row>
    <row r="45" spans="1:9" ht="45" x14ac:dyDescent="0.25">
      <c r="A45" s="52">
        <f>programi!$A$2</f>
        <v>0</v>
      </c>
      <c r="B45" s="51">
        <v>2016</v>
      </c>
      <c r="C45" s="51" t="s">
        <v>24</v>
      </c>
      <c r="D45" s="53" t="s">
        <v>39</v>
      </c>
      <c r="E45" s="53" t="s">
        <v>20</v>
      </c>
      <c r="F45" s="53" t="s">
        <v>41</v>
      </c>
      <c r="G45" s="26" t="s">
        <v>56</v>
      </c>
      <c r="H45" s="74"/>
      <c r="I45" s="75"/>
    </row>
    <row r="46" spans="1:9" ht="45" x14ac:dyDescent="0.25">
      <c r="A46" s="50">
        <f>programi!$A$2</f>
        <v>0</v>
      </c>
      <c r="B46" s="51">
        <v>2016</v>
      </c>
      <c r="C46" s="51" t="s">
        <v>24</v>
      </c>
      <c r="D46" s="51" t="s">
        <v>39</v>
      </c>
      <c r="E46" s="51" t="s">
        <v>21</v>
      </c>
      <c r="F46" s="51" t="s">
        <v>40</v>
      </c>
      <c r="G46" s="25" t="s">
        <v>56</v>
      </c>
      <c r="H46" s="72"/>
      <c r="I46" s="73"/>
    </row>
    <row r="47" spans="1:9" ht="45" x14ac:dyDescent="0.25">
      <c r="A47" s="52">
        <f>programi!$A$2</f>
        <v>0</v>
      </c>
      <c r="B47" s="51">
        <v>2016</v>
      </c>
      <c r="C47" s="51" t="s">
        <v>24</v>
      </c>
      <c r="D47" s="53" t="s">
        <v>39</v>
      </c>
      <c r="E47" s="53" t="s">
        <v>21</v>
      </c>
      <c r="F47" s="53" t="s">
        <v>41</v>
      </c>
      <c r="G47" s="26" t="s">
        <v>56</v>
      </c>
      <c r="H47" s="74"/>
      <c r="I47" s="75"/>
    </row>
    <row r="48" spans="1:9" ht="45" x14ac:dyDescent="0.25">
      <c r="A48" s="50">
        <f>programi!$A$2</f>
        <v>0</v>
      </c>
      <c r="B48" s="51">
        <v>2016</v>
      </c>
      <c r="C48" s="51" t="s">
        <v>24</v>
      </c>
      <c r="D48" s="51" t="s">
        <v>42</v>
      </c>
      <c r="E48" s="51" t="s">
        <v>188</v>
      </c>
      <c r="F48" s="51" t="s">
        <v>40</v>
      </c>
      <c r="G48" s="25" t="s">
        <v>56</v>
      </c>
      <c r="H48" s="72"/>
      <c r="I48" s="73"/>
    </row>
    <row r="49" spans="1:9" ht="45" x14ac:dyDescent="0.25">
      <c r="A49" s="52">
        <f>programi!$A$2</f>
        <v>0</v>
      </c>
      <c r="B49" s="51">
        <v>2016</v>
      </c>
      <c r="C49" s="51" t="s">
        <v>24</v>
      </c>
      <c r="D49" s="53" t="s">
        <v>42</v>
      </c>
      <c r="E49" s="51" t="s">
        <v>188</v>
      </c>
      <c r="F49" s="53" t="s">
        <v>41</v>
      </c>
      <c r="G49" s="26" t="s">
        <v>56</v>
      </c>
      <c r="H49" s="74"/>
      <c r="I49" s="75"/>
    </row>
    <row r="50" spans="1:9" ht="45" x14ac:dyDescent="0.25">
      <c r="A50" s="50">
        <f>programi!$A$2</f>
        <v>0</v>
      </c>
      <c r="B50" s="51">
        <v>2016</v>
      </c>
      <c r="C50" s="51" t="s">
        <v>24</v>
      </c>
      <c r="D50" s="51" t="s">
        <v>42</v>
      </c>
      <c r="E50" s="51" t="s">
        <v>22</v>
      </c>
      <c r="F50" s="51" t="s">
        <v>40</v>
      </c>
      <c r="G50" s="25" t="s">
        <v>56</v>
      </c>
      <c r="H50" s="72"/>
      <c r="I50" s="73"/>
    </row>
    <row r="51" spans="1:9" ht="45" x14ac:dyDescent="0.25">
      <c r="A51" s="52">
        <f>programi!$A$2</f>
        <v>0</v>
      </c>
      <c r="B51" s="51">
        <v>2016</v>
      </c>
      <c r="C51" s="51" t="s">
        <v>24</v>
      </c>
      <c r="D51" s="53" t="s">
        <v>42</v>
      </c>
      <c r="E51" s="53" t="s">
        <v>22</v>
      </c>
      <c r="F51" s="53" t="s">
        <v>41</v>
      </c>
      <c r="G51" s="26" t="s">
        <v>56</v>
      </c>
      <c r="H51" s="74"/>
      <c r="I51" s="75"/>
    </row>
    <row r="52" spans="1:9" ht="45" x14ac:dyDescent="0.25">
      <c r="A52" s="50">
        <f>programi!$A$2</f>
        <v>0</v>
      </c>
      <c r="B52" s="51">
        <v>2016</v>
      </c>
      <c r="C52" s="51" t="s">
        <v>24</v>
      </c>
      <c r="D52" s="51" t="s">
        <v>19</v>
      </c>
      <c r="E52" s="59"/>
      <c r="F52" s="51" t="s">
        <v>40</v>
      </c>
      <c r="G52" s="25" t="s">
        <v>56</v>
      </c>
      <c r="H52" s="72"/>
      <c r="I52" s="73"/>
    </row>
    <row r="53" spans="1:9" ht="45" x14ac:dyDescent="0.25">
      <c r="A53" s="52">
        <f>programi!$A$2</f>
        <v>0</v>
      </c>
      <c r="B53" s="51">
        <v>2016</v>
      </c>
      <c r="C53" s="51" t="s">
        <v>24</v>
      </c>
      <c r="D53" s="53" t="s">
        <v>19</v>
      </c>
      <c r="E53" s="59"/>
      <c r="F53" s="53" t="s">
        <v>41</v>
      </c>
      <c r="G53" s="26" t="s">
        <v>56</v>
      </c>
      <c r="H53" s="74"/>
      <c r="I53" s="75"/>
    </row>
    <row r="54" spans="1:9" ht="45" x14ac:dyDescent="0.25">
      <c r="A54" s="50">
        <f>programi!$A$2</f>
        <v>0</v>
      </c>
      <c r="B54" s="51">
        <v>2016</v>
      </c>
      <c r="C54" s="51" t="s">
        <v>24</v>
      </c>
      <c r="D54" s="51" t="s">
        <v>36</v>
      </c>
      <c r="E54" s="51" t="s">
        <v>20</v>
      </c>
      <c r="F54" s="51" t="s">
        <v>40</v>
      </c>
      <c r="G54" s="25" t="s">
        <v>56</v>
      </c>
      <c r="H54" s="72"/>
      <c r="I54" s="73"/>
    </row>
    <row r="55" spans="1:9" ht="45" x14ac:dyDescent="0.25">
      <c r="A55" s="52">
        <f>programi!$A$2</f>
        <v>0</v>
      </c>
      <c r="B55" s="51">
        <v>2016</v>
      </c>
      <c r="C55" s="51" t="s">
        <v>24</v>
      </c>
      <c r="D55" s="53" t="s">
        <v>36</v>
      </c>
      <c r="E55" s="53" t="s">
        <v>20</v>
      </c>
      <c r="F55" s="53" t="s">
        <v>41</v>
      </c>
      <c r="G55" s="26" t="s">
        <v>56</v>
      </c>
      <c r="H55" s="74"/>
      <c r="I55" s="75"/>
    </row>
    <row r="56" spans="1:9" ht="45" x14ac:dyDescent="0.25">
      <c r="A56" s="50">
        <f>programi!$A$2</f>
        <v>0</v>
      </c>
      <c r="B56" s="51">
        <v>2016</v>
      </c>
      <c r="C56" s="51" t="s">
        <v>24</v>
      </c>
      <c r="D56" s="51" t="s">
        <v>36</v>
      </c>
      <c r="E56" s="51" t="s">
        <v>21</v>
      </c>
      <c r="F56" s="51" t="s">
        <v>40</v>
      </c>
      <c r="G56" s="25" t="s">
        <v>56</v>
      </c>
      <c r="H56" s="72"/>
      <c r="I56" s="73"/>
    </row>
    <row r="57" spans="1:9" ht="45" x14ac:dyDescent="0.25">
      <c r="A57" s="52">
        <f>programi!$A$2</f>
        <v>0</v>
      </c>
      <c r="B57" s="51">
        <v>2016</v>
      </c>
      <c r="C57" s="51" t="s">
        <v>24</v>
      </c>
      <c r="D57" s="53" t="s">
        <v>36</v>
      </c>
      <c r="E57" s="53" t="s">
        <v>21</v>
      </c>
      <c r="F57" s="53" t="s">
        <v>41</v>
      </c>
      <c r="G57" s="26" t="s">
        <v>56</v>
      </c>
      <c r="H57" s="74"/>
      <c r="I57" s="75"/>
    </row>
    <row r="58" spans="1:9" x14ac:dyDescent="0.25">
      <c r="H58" s="150">
        <f>SUM(H2:H57)</f>
        <v>38</v>
      </c>
      <c r="I58" s="150">
        <f>SUM(I2:I57)</f>
        <v>40</v>
      </c>
    </row>
  </sheetData>
  <pageMargins left="0.70866141732283472" right="0.70866141732283472" top="0.74803149606299213" bottom="0.74803149606299213" header="0.31496062992125984" footer="0.31496062992125984"/>
  <pageSetup paperSize="9" scale="28"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zoomScaleNormal="100" workbookViewId="0">
      <selection activeCell="H19" sqref="H19"/>
    </sheetView>
  </sheetViews>
  <sheetFormatPr defaultRowHeight="15" x14ac:dyDescent="0.25"/>
  <cols>
    <col min="1" max="1" width="12" customWidth="1"/>
    <col min="2" max="2" width="21" style="44" customWidth="1"/>
    <col min="3" max="3" width="13.140625" customWidth="1"/>
    <col min="4" max="4" width="18.85546875" customWidth="1"/>
    <col min="5" max="5" width="43.28515625" customWidth="1"/>
    <col min="6" max="6" width="16.7109375" customWidth="1"/>
    <col min="7" max="7" width="28.5703125" style="1" customWidth="1"/>
    <col min="8" max="8" width="20" customWidth="1"/>
    <col min="9" max="9" width="18.140625" customWidth="1"/>
  </cols>
  <sheetData>
    <row r="1" spans="1:9" s="1" customFormat="1" ht="91.5" customHeight="1" x14ac:dyDescent="0.25">
      <c r="A1" s="57" t="s">
        <v>0</v>
      </c>
      <c r="B1" s="61" t="s">
        <v>109</v>
      </c>
      <c r="C1" s="54" t="s">
        <v>110</v>
      </c>
      <c r="D1" s="54" t="s">
        <v>1</v>
      </c>
      <c r="E1" s="54" t="s">
        <v>57</v>
      </c>
      <c r="F1" s="54" t="s">
        <v>38</v>
      </c>
      <c r="G1" s="54" t="s">
        <v>49</v>
      </c>
      <c r="H1" s="54" t="s">
        <v>50</v>
      </c>
      <c r="I1" s="58" t="s">
        <v>51</v>
      </c>
    </row>
    <row r="2" spans="1:9" x14ac:dyDescent="0.25">
      <c r="A2" s="50">
        <f>programi!$A$2</f>
        <v>0</v>
      </c>
      <c r="B2" s="60">
        <v>2017</v>
      </c>
      <c r="C2" s="51" t="s">
        <v>185</v>
      </c>
      <c r="D2" s="51" t="s">
        <v>39</v>
      </c>
      <c r="E2" s="51" t="s">
        <v>20</v>
      </c>
      <c r="F2" s="51" t="s">
        <v>40</v>
      </c>
      <c r="G2" s="25" t="s">
        <v>52</v>
      </c>
      <c r="H2" s="72">
        <v>16</v>
      </c>
      <c r="I2" s="73">
        <v>17</v>
      </c>
    </row>
    <row r="3" spans="1:9" x14ac:dyDescent="0.25">
      <c r="A3" s="52">
        <f>programi!$A$2</f>
        <v>0</v>
      </c>
      <c r="B3" s="60">
        <v>2017</v>
      </c>
      <c r="C3" s="51" t="s">
        <v>185</v>
      </c>
      <c r="D3" s="53" t="s">
        <v>39</v>
      </c>
      <c r="E3" s="53" t="s">
        <v>20</v>
      </c>
      <c r="F3" s="53" t="s">
        <v>41</v>
      </c>
      <c r="G3" s="26" t="s">
        <v>52</v>
      </c>
      <c r="H3" s="74"/>
      <c r="I3" s="75"/>
    </row>
    <row r="4" spans="1:9" x14ac:dyDescent="0.25">
      <c r="A4" s="50">
        <f>programi!$A$2</f>
        <v>0</v>
      </c>
      <c r="B4" s="60">
        <v>2017</v>
      </c>
      <c r="C4" s="51" t="s">
        <v>185</v>
      </c>
      <c r="D4" s="51" t="s">
        <v>39</v>
      </c>
      <c r="E4" s="51" t="s">
        <v>21</v>
      </c>
      <c r="F4" s="51" t="s">
        <v>40</v>
      </c>
      <c r="G4" s="25" t="s">
        <v>52</v>
      </c>
      <c r="H4" s="72">
        <v>6</v>
      </c>
      <c r="I4" s="73">
        <v>13</v>
      </c>
    </row>
    <row r="5" spans="1:9" x14ac:dyDescent="0.25">
      <c r="A5" s="52">
        <f>programi!$A$2</f>
        <v>0</v>
      </c>
      <c r="B5" s="60">
        <v>2017</v>
      </c>
      <c r="C5" s="51" t="s">
        <v>185</v>
      </c>
      <c r="D5" s="53" t="s">
        <v>39</v>
      </c>
      <c r="E5" s="53" t="s">
        <v>21</v>
      </c>
      <c r="F5" s="53" t="s">
        <v>41</v>
      </c>
      <c r="G5" s="26" t="s">
        <v>52</v>
      </c>
      <c r="H5" s="74"/>
      <c r="I5" s="75"/>
    </row>
    <row r="6" spans="1:9" x14ac:dyDescent="0.25">
      <c r="A6" s="50">
        <f>programi!$A$2</f>
        <v>0</v>
      </c>
      <c r="B6" s="60">
        <v>2017</v>
      </c>
      <c r="C6" s="51" t="s">
        <v>185</v>
      </c>
      <c r="D6" s="51" t="s">
        <v>42</v>
      </c>
      <c r="E6" s="51" t="s">
        <v>188</v>
      </c>
      <c r="F6" s="51" t="s">
        <v>40</v>
      </c>
      <c r="G6" s="25" t="s">
        <v>52</v>
      </c>
      <c r="H6" s="72">
        <v>15</v>
      </c>
      <c r="I6" s="73">
        <v>7</v>
      </c>
    </row>
    <row r="7" spans="1:9" x14ac:dyDescent="0.25">
      <c r="A7" s="52">
        <f>programi!$A$2</f>
        <v>0</v>
      </c>
      <c r="B7" s="60">
        <v>2017</v>
      </c>
      <c r="C7" s="51" t="s">
        <v>185</v>
      </c>
      <c r="D7" s="53" t="s">
        <v>42</v>
      </c>
      <c r="E7" s="51" t="s">
        <v>188</v>
      </c>
      <c r="F7" s="53" t="s">
        <v>41</v>
      </c>
      <c r="G7" s="26" t="s">
        <v>52</v>
      </c>
      <c r="H7" s="74"/>
      <c r="I7" s="75"/>
    </row>
    <row r="8" spans="1:9" x14ac:dyDescent="0.25">
      <c r="A8" s="50">
        <f>programi!$A$2</f>
        <v>0</v>
      </c>
      <c r="B8" s="60">
        <v>2017</v>
      </c>
      <c r="C8" s="51" t="s">
        <v>185</v>
      </c>
      <c r="D8" s="51" t="s">
        <v>42</v>
      </c>
      <c r="E8" s="51" t="s">
        <v>22</v>
      </c>
      <c r="F8" s="51" t="s">
        <v>40</v>
      </c>
      <c r="G8" s="25" t="s">
        <v>52</v>
      </c>
      <c r="H8" s="72"/>
      <c r="I8" s="73"/>
    </row>
    <row r="9" spans="1:9" x14ac:dyDescent="0.25">
      <c r="A9" s="52">
        <f>programi!$A$2</f>
        <v>0</v>
      </c>
      <c r="B9" s="60">
        <v>2017</v>
      </c>
      <c r="C9" s="51" t="s">
        <v>185</v>
      </c>
      <c r="D9" s="53" t="s">
        <v>42</v>
      </c>
      <c r="E9" s="53" t="s">
        <v>22</v>
      </c>
      <c r="F9" s="53" t="s">
        <v>41</v>
      </c>
      <c r="G9" s="26" t="s">
        <v>52</v>
      </c>
      <c r="H9" s="74"/>
      <c r="I9" s="75"/>
    </row>
    <row r="10" spans="1:9" x14ac:dyDescent="0.25">
      <c r="A10" s="50">
        <f>programi!$A$2</f>
        <v>0</v>
      </c>
      <c r="B10" s="60">
        <v>2017</v>
      </c>
      <c r="C10" s="51" t="s">
        <v>185</v>
      </c>
      <c r="D10" s="51" t="s">
        <v>19</v>
      </c>
      <c r="E10" s="59"/>
      <c r="F10" s="51" t="s">
        <v>40</v>
      </c>
      <c r="G10" s="25" t="s">
        <v>52</v>
      </c>
      <c r="H10" s="72"/>
      <c r="I10" s="73"/>
    </row>
    <row r="11" spans="1:9" x14ac:dyDescent="0.25">
      <c r="A11" s="52">
        <f>programi!$A$2</f>
        <v>0</v>
      </c>
      <c r="B11" s="60">
        <v>2017</v>
      </c>
      <c r="C11" s="51" t="s">
        <v>185</v>
      </c>
      <c r="D11" s="53" t="s">
        <v>19</v>
      </c>
      <c r="E11" s="59"/>
      <c r="F11" s="53" t="s">
        <v>41</v>
      </c>
      <c r="G11" s="26" t="s">
        <v>52</v>
      </c>
      <c r="H11" s="74">
        <v>1</v>
      </c>
      <c r="I11" s="75">
        <v>1</v>
      </c>
    </row>
    <row r="12" spans="1:9" x14ac:dyDescent="0.25">
      <c r="A12" s="50">
        <f>programi!$A$2</f>
        <v>0</v>
      </c>
      <c r="B12" s="60">
        <v>2017</v>
      </c>
      <c r="C12" s="51" t="s">
        <v>185</v>
      </c>
      <c r="D12" s="51" t="s">
        <v>39</v>
      </c>
      <c r="E12" s="51" t="s">
        <v>20</v>
      </c>
      <c r="F12" s="51" t="s">
        <v>40</v>
      </c>
      <c r="G12" s="25" t="s">
        <v>53</v>
      </c>
      <c r="H12" s="72"/>
      <c r="I12" s="73"/>
    </row>
    <row r="13" spans="1:9" x14ac:dyDescent="0.25">
      <c r="A13" s="52">
        <f>programi!$A$2</f>
        <v>0</v>
      </c>
      <c r="B13" s="60">
        <v>2017</v>
      </c>
      <c r="C13" s="51" t="s">
        <v>185</v>
      </c>
      <c r="D13" s="53" t="s">
        <v>39</v>
      </c>
      <c r="E13" s="53" t="s">
        <v>20</v>
      </c>
      <c r="F13" s="53" t="s">
        <v>41</v>
      </c>
      <c r="G13" s="26" t="s">
        <v>53</v>
      </c>
      <c r="H13" s="74"/>
      <c r="I13" s="75"/>
    </row>
    <row r="14" spans="1:9" x14ac:dyDescent="0.25">
      <c r="A14" s="50">
        <f>programi!$A$2</f>
        <v>0</v>
      </c>
      <c r="B14" s="60">
        <v>2017</v>
      </c>
      <c r="C14" s="51" t="s">
        <v>185</v>
      </c>
      <c r="D14" s="51" t="s">
        <v>39</v>
      </c>
      <c r="E14" s="51" t="s">
        <v>21</v>
      </c>
      <c r="F14" s="51" t="s">
        <v>40</v>
      </c>
      <c r="G14" s="25" t="s">
        <v>53</v>
      </c>
      <c r="H14" s="72"/>
      <c r="I14" s="73"/>
    </row>
    <row r="15" spans="1:9" x14ac:dyDescent="0.25">
      <c r="A15" s="52">
        <f>programi!$A$2</f>
        <v>0</v>
      </c>
      <c r="B15" s="60">
        <v>2017</v>
      </c>
      <c r="C15" s="51" t="s">
        <v>185</v>
      </c>
      <c r="D15" s="53" t="s">
        <v>39</v>
      </c>
      <c r="E15" s="53" t="s">
        <v>21</v>
      </c>
      <c r="F15" s="53" t="s">
        <v>41</v>
      </c>
      <c r="G15" s="26" t="s">
        <v>53</v>
      </c>
      <c r="H15" s="74"/>
      <c r="I15" s="75"/>
    </row>
    <row r="16" spans="1:9" x14ac:dyDescent="0.25">
      <c r="A16" s="50">
        <f>programi!$A$2</f>
        <v>0</v>
      </c>
      <c r="B16" s="60">
        <v>2017</v>
      </c>
      <c r="C16" s="51" t="s">
        <v>185</v>
      </c>
      <c r="D16" s="51" t="s">
        <v>42</v>
      </c>
      <c r="E16" s="51" t="s">
        <v>188</v>
      </c>
      <c r="F16" s="51" t="s">
        <v>40</v>
      </c>
      <c r="G16" s="25" t="s">
        <v>53</v>
      </c>
      <c r="H16" s="72">
        <v>1</v>
      </c>
      <c r="I16" s="73">
        <v>5</v>
      </c>
    </row>
    <row r="17" spans="1:9" x14ac:dyDescent="0.25">
      <c r="A17" s="52">
        <f>programi!$A$2</f>
        <v>0</v>
      </c>
      <c r="B17" s="60">
        <v>2017</v>
      </c>
      <c r="C17" s="51" t="s">
        <v>185</v>
      </c>
      <c r="D17" s="53" t="s">
        <v>42</v>
      </c>
      <c r="E17" s="51" t="s">
        <v>188</v>
      </c>
      <c r="F17" s="53" t="s">
        <v>41</v>
      </c>
      <c r="G17" s="26" t="s">
        <v>53</v>
      </c>
      <c r="H17" s="74"/>
      <c r="I17" s="75"/>
    </row>
    <row r="18" spans="1:9" x14ac:dyDescent="0.25">
      <c r="A18" s="50">
        <f>programi!$A$2</f>
        <v>0</v>
      </c>
      <c r="B18" s="60">
        <v>2017</v>
      </c>
      <c r="C18" s="51" t="s">
        <v>185</v>
      </c>
      <c r="D18" s="51" t="s">
        <v>42</v>
      </c>
      <c r="E18" s="51" t="s">
        <v>22</v>
      </c>
      <c r="F18" s="51" t="s">
        <v>40</v>
      </c>
      <c r="G18" s="25" t="s">
        <v>53</v>
      </c>
      <c r="H18" s="72"/>
      <c r="I18" s="73"/>
    </row>
    <row r="19" spans="1:9" x14ac:dyDescent="0.25">
      <c r="A19" s="52">
        <f>programi!$A$2</f>
        <v>0</v>
      </c>
      <c r="B19" s="60">
        <v>2017</v>
      </c>
      <c r="C19" s="51" t="s">
        <v>185</v>
      </c>
      <c r="D19" s="53" t="s">
        <v>42</v>
      </c>
      <c r="E19" s="53" t="s">
        <v>22</v>
      </c>
      <c r="F19" s="53" t="s">
        <v>41</v>
      </c>
      <c r="G19" s="26" t="s">
        <v>53</v>
      </c>
      <c r="H19" s="74"/>
      <c r="I19" s="75"/>
    </row>
    <row r="20" spans="1:9" x14ac:dyDescent="0.25">
      <c r="A20" s="50">
        <f>programi!$A$2</f>
        <v>0</v>
      </c>
      <c r="B20" s="60">
        <v>2017</v>
      </c>
      <c r="C20" s="51" t="s">
        <v>185</v>
      </c>
      <c r="D20" s="51" t="s">
        <v>19</v>
      </c>
      <c r="E20" s="59"/>
      <c r="F20" s="51" t="s">
        <v>40</v>
      </c>
      <c r="G20" s="25" t="s">
        <v>53</v>
      </c>
      <c r="H20" s="72"/>
      <c r="I20" s="73"/>
    </row>
    <row r="21" spans="1:9" x14ac:dyDescent="0.25">
      <c r="A21" s="52">
        <f>programi!$A$2</f>
        <v>0</v>
      </c>
      <c r="B21" s="60">
        <v>2017</v>
      </c>
      <c r="C21" s="51" t="s">
        <v>185</v>
      </c>
      <c r="D21" s="53" t="s">
        <v>19</v>
      </c>
      <c r="E21" s="59"/>
      <c r="F21" s="53" t="s">
        <v>41</v>
      </c>
      <c r="G21" s="26" t="s">
        <v>53</v>
      </c>
      <c r="H21" s="74"/>
      <c r="I21" s="75"/>
    </row>
    <row r="22" spans="1:9" ht="30" x14ac:dyDescent="0.25">
      <c r="A22" s="50">
        <f>programi!$A$2</f>
        <v>0</v>
      </c>
      <c r="B22" s="60">
        <v>2017</v>
      </c>
      <c r="C22" s="51" t="s">
        <v>185</v>
      </c>
      <c r="D22" s="51" t="s">
        <v>39</v>
      </c>
      <c r="E22" s="51" t="s">
        <v>20</v>
      </c>
      <c r="F22" s="51" t="s">
        <v>40</v>
      </c>
      <c r="G22" s="25" t="s">
        <v>54</v>
      </c>
      <c r="H22" s="72">
        <v>1</v>
      </c>
      <c r="I22" s="73">
        <v>1</v>
      </c>
    </row>
    <row r="23" spans="1:9" ht="30" x14ac:dyDescent="0.25">
      <c r="A23" s="52">
        <f>programi!$A$2</f>
        <v>0</v>
      </c>
      <c r="B23" s="60">
        <v>2017</v>
      </c>
      <c r="C23" s="51" t="s">
        <v>185</v>
      </c>
      <c r="D23" s="53" t="s">
        <v>39</v>
      </c>
      <c r="E23" s="53" t="s">
        <v>20</v>
      </c>
      <c r="F23" s="53" t="s">
        <v>41</v>
      </c>
      <c r="G23" s="26" t="s">
        <v>54</v>
      </c>
      <c r="H23" s="74"/>
      <c r="I23" s="75"/>
    </row>
    <row r="24" spans="1:9" ht="30" x14ac:dyDescent="0.25">
      <c r="A24" s="50">
        <f>programi!$A$2</f>
        <v>0</v>
      </c>
      <c r="B24" s="60">
        <v>2017</v>
      </c>
      <c r="C24" s="51" t="s">
        <v>185</v>
      </c>
      <c r="D24" s="51" t="s">
        <v>39</v>
      </c>
      <c r="E24" s="51" t="s">
        <v>21</v>
      </c>
      <c r="F24" s="51" t="s">
        <v>40</v>
      </c>
      <c r="G24" s="25" t="s">
        <v>54</v>
      </c>
      <c r="H24" s="72"/>
      <c r="I24" s="73"/>
    </row>
    <row r="25" spans="1:9" ht="30" x14ac:dyDescent="0.25">
      <c r="A25" s="52">
        <f>programi!$A$2</f>
        <v>0</v>
      </c>
      <c r="B25" s="60">
        <v>2017</v>
      </c>
      <c r="C25" s="51" t="s">
        <v>185</v>
      </c>
      <c r="D25" s="53" t="s">
        <v>39</v>
      </c>
      <c r="E25" s="53" t="s">
        <v>21</v>
      </c>
      <c r="F25" s="53" t="s">
        <v>41</v>
      </c>
      <c r="G25" s="26" t="s">
        <v>54</v>
      </c>
      <c r="H25" s="74"/>
      <c r="I25" s="75"/>
    </row>
    <row r="26" spans="1:9" ht="30" x14ac:dyDescent="0.25">
      <c r="A26" s="50">
        <f>programi!$A$2</f>
        <v>0</v>
      </c>
      <c r="B26" s="60">
        <v>2017</v>
      </c>
      <c r="C26" s="51" t="s">
        <v>185</v>
      </c>
      <c r="D26" s="51" t="s">
        <v>42</v>
      </c>
      <c r="E26" s="51" t="s">
        <v>188</v>
      </c>
      <c r="F26" s="51" t="s">
        <v>40</v>
      </c>
      <c r="G26" s="25" t="s">
        <v>54</v>
      </c>
      <c r="H26" s="72">
        <v>1</v>
      </c>
      <c r="I26" s="73">
        <v>1</v>
      </c>
    </row>
    <row r="27" spans="1:9" ht="30" x14ac:dyDescent="0.25">
      <c r="A27" s="52">
        <f>programi!$A$2</f>
        <v>0</v>
      </c>
      <c r="B27" s="60">
        <v>2017</v>
      </c>
      <c r="C27" s="51" t="s">
        <v>185</v>
      </c>
      <c r="D27" s="53" t="s">
        <v>42</v>
      </c>
      <c r="E27" s="51" t="s">
        <v>188</v>
      </c>
      <c r="F27" s="53" t="s">
        <v>41</v>
      </c>
      <c r="G27" s="26" t="s">
        <v>54</v>
      </c>
      <c r="H27" s="74"/>
      <c r="I27" s="75"/>
    </row>
    <row r="28" spans="1:9" ht="30" x14ac:dyDescent="0.25">
      <c r="A28" s="50">
        <f>programi!$A$2</f>
        <v>0</v>
      </c>
      <c r="B28" s="60">
        <v>2017</v>
      </c>
      <c r="C28" s="51" t="s">
        <v>185</v>
      </c>
      <c r="D28" s="51" t="s">
        <v>42</v>
      </c>
      <c r="E28" s="51" t="s">
        <v>22</v>
      </c>
      <c r="F28" s="51" t="s">
        <v>40</v>
      </c>
      <c r="G28" s="25" t="s">
        <v>54</v>
      </c>
      <c r="H28" s="72"/>
      <c r="I28" s="73"/>
    </row>
    <row r="29" spans="1:9" ht="30" x14ac:dyDescent="0.25">
      <c r="A29" s="52">
        <f>programi!$A$2</f>
        <v>0</v>
      </c>
      <c r="B29" s="60">
        <v>2017</v>
      </c>
      <c r="C29" s="51" t="s">
        <v>185</v>
      </c>
      <c r="D29" s="53" t="s">
        <v>42</v>
      </c>
      <c r="E29" s="53" t="s">
        <v>22</v>
      </c>
      <c r="F29" s="53" t="s">
        <v>41</v>
      </c>
      <c r="G29" s="26" t="s">
        <v>54</v>
      </c>
      <c r="H29" s="74"/>
      <c r="I29" s="75"/>
    </row>
    <row r="30" spans="1:9" ht="30" x14ac:dyDescent="0.25">
      <c r="A30" s="50">
        <f>programi!$A$2</f>
        <v>0</v>
      </c>
      <c r="B30" s="60">
        <v>2017</v>
      </c>
      <c r="C30" s="51" t="s">
        <v>185</v>
      </c>
      <c r="D30" s="51" t="s">
        <v>19</v>
      </c>
      <c r="E30" s="59"/>
      <c r="F30" s="51" t="s">
        <v>40</v>
      </c>
      <c r="G30" s="25" t="s">
        <v>54</v>
      </c>
      <c r="H30" s="72"/>
      <c r="I30" s="73"/>
    </row>
    <row r="31" spans="1:9" ht="30" x14ac:dyDescent="0.25">
      <c r="A31" s="52">
        <f>programi!$A$2</f>
        <v>0</v>
      </c>
      <c r="B31" s="60">
        <v>2017</v>
      </c>
      <c r="C31" s="51" t="s">
        <v>185</v>
      </c>
      <c r="D31" s="53" t="s">
        <v>19</v>
      </c>
      <c r="E31" s="59"/>
      <c r="F31" s="53" t="s">
        <v>41</v>
      </c>
      <c r="G31" s="26" t="s">
        <v>54</v>
      </c>
      <c r="H31" s="74"/>
      <c r="I31" s="75"/>
    </row>
    <row r="32" spans="1:9" ht="30" x14ac:dyDescent="0.25">
      <c r="A32" s="50">
        <f>programi!$A$2</f>
        <v>0</v>
      </c>
      <c r="B32" s="60">
        <v>2017</v>
      </c>
      <c r="C32" s="51" t="s">
        <v>185</v>
      </c>
      <c r="D32" s="51" t="s">
        <v>39</v>
      </c>
      <c r="E32" s="51" t="s">
        <v>20</v>
      </c>
      <c r="F32" s="51" t="s">
        <v>40</v>
      </c>
      <c r="G32" s="25" t="s">
        <v>55</v>
      </c>
      <c r="H32" s="72"/>
      <c r="I32" s="73"/>
    </row>
    <row r="33" spans="1:9" ht="30" x14ac:dyDescent="0.25">
      <c r="A33" s="52">
        <f>programi!$A$2</f>
        <v>0</v>
      </c>
      <c r="B33" s="60">
        <v>2017</v>
      </c>
      <c r="C33" s="51" t="s">
        <v>185</v>
      </c>
      <c r="D33" s="53" t="s">
        <v>39</v>
      </c>
      <c r="E33" s="53" t="s">
        <v>20</v>
      </c>
      <c r="F33" s="53" t="s">
        <v>41</v>
      </c>
      <c r="G33" s="26" t="s">
        <v>56</v>
      </c>
      <c r="H33" s="74"/>
      <c r="I33" s="75"/>
    </row>
    <row r="34" spans="1:9" ht="30" x14ac:dyDescent="0.25">
      <c r="A34" s="50">
        <f>programi!$A$2</f>
        <v>0</v>
      </c>
      <c r="B34" s="60">
        <v>2017</v>
      </c>
      <c r="C34" s="51" t="s">
        <v>185</v>
      </c>
      <c r="D34" s="51" t="s">
        <v>39</v>
      </c>
      <c r="E34" s="51" t="s">
        <v>21</v>
      </c>
      <c r="F34" s="51" t="s">
        <v>40</v>
      </c>
      <c r="G34" s="25" t="s">
        <v>56</v>
      </c>
      <c r="H34" s="72"/>
      <c r="I34" s="73"/>
    </row>
    <row r="35" spans="1:9" ht="30" x14ac:dyDescent="0.25">
      <c r="A35" s="52">
        <f>programi!$A$2</f>
        <v>0</v>
      </c>
      <c r="B35" s="60">
        <v>2017</v>
      </c>
      <c r="C35" s="51" t="s">
        <v>185</v>
      </c>
      <c r="D35" s="53" t="s">
        <v>39</v>
      </c>
      <c r="E35" s="53" t="s">
        <v>21</v>
      </c>
      <c r="F35" s="53" t="s">
        <v>41</v>
      </c>
      <c r="G35" s="26" t="s">
        <v>56</v>
      </c>
      <c r="H35" s="74"/>
      <c r="I35" s="75"/>
    </row>
    <row r="36" spans="1:9" ht="30" x14ac:dyDescent="0.25">
      <c r="A36" s="50">
        <f>programi!$A$2</f>
        <v>0</v>
      </c>
      <c r="B36" s="60">
        <v>2017</v>
      </c>
      <c r="C36" s="51" t="s">
        <v>185</v>
      </c>
      <c r="D36" s="51" t="s">
        <v>42</v>
      </c>
      <c r="E36" s="51" t="s">
        <v>188</v>
      </c>
      <c r="F36" s="51" t="s">
        <v>40</v>
      </c>
      <c r="G36" s="25" t="s">
        <v>56</v>
      </c>
      <c r="H36" s="72"/>
      <c r="I36" s="73"/>
    </row>
    <row r="37" spans="1:9" ht="30" x14ac:dyDescent="0.25">
      <c r="A37" s="52">
        <f>programi!$A$2</f>
        <v>0</v>
      </c>
      <c r="B37" s="60">
        <v>2017</v>
      </c>
      <c r="C37" s="51" t="s">
        <v>185</v>
      </c>
      <c r="D37" s="53" t="s">
        <v>42</v>
      </c>
      <c r="E37" s="51" t="s">
        <v>188</v>
      </c>
      <c r="F37" s="53" t="s">
        <v>41</v>
      </c>
      <c r="G37" s="26" t="s">
        <v>56</v>
      </c>
      <c r="H37" s="74"/>
      <c r="I37" s="75"/>
    </row>
    <row r="38" spans="1:9" ht="30" x14ac:dyDescent="0.25">
      <c r="A38" s="50">
        <f>programi!$A$2</f>
        <v>0</v>
      </c>
      <c r="B38" s="60">
        <v>2017</v>
      </c>
      <c r="C38" s="51" t="s">
        <v>185</v>
      </c>
      <c r="D38" s="51" t="s">
        <v>42</v>
      </c>
      <c r="E38" s="51" t="s">
        <v>22</v>
      </c>
      <c r="F38" s="51" t="s">
        <v>40</v>
      </c>
      <c r="G38" s="25" t="s">
        <v>56</v>
      </c>
      <c r="H38" s="72"/>
      <c r="I38" s="73"/>
    </row>
    <row r="39" spans="1:9" ht="30" x14ac:dyDescent="0.25">
      <c r="A39" s="52">
        <f>programi!$A$2</f>
        <v>0</v>
      </c>
      <c r="B39" s="60">
        <v>2017</v>
      </c>
      <c r="C39" s="51" t="s">
        <v>185</v>
      </c>
      <c r="D39" s="53" t="s">
        <v>42</v>
      </c>
      <c r="E39" s="53" t="s">
        <v>22</v>
      </c>
      <c r="F39" s="53" t="s">
        <v>41</v>
      </c>
      <c r="G39" s="26" t="s">
        <v>56</v>
      </c>
      <c r="H39" s="74"/>
      <c r="I39" s="75"/>
    </row>
    <row r="40" spans="1:9" ht="30" x14ac:dyDescent="0.25">
      <c r="A40" s="50">
        <f>programi!$A$2</f>
        <v>0</v>
      </c>
      <c r="B40" s="60">
        <v>2017</v>
      </c>
      <c r="C40" s="51" t="s">
        <v>185</v>
      </c>
      <c r="D40" s="51" t="s">
        <v>19</v>
      </c>
      <c r="E40" s="59"/>
      <c r="F40" s="51" t="s">
        <v>40</v>
      </c>
      <c r="G40" s="25" t="s">
        <v>56</v>
      </c>
      <c r="H40" s="72"/>
      <c r="I40" s="73"/>
    </row>
    <row r="41" spans="1:9" ht="30" x14ac:dyDescent="0.25">
      <c r="A41" s="52">
        <f>programi!$A$2</f>
        <v>0</v>
      </c>
      <c r="B41" s="60">
        <v>2017</v>
      </c>
      <c r="C41" s="51" t="s">
        <v>185</v>
      </c>
      <c r="D41" s="53" t="s">
        <v>19</v>
      </c>
      <c r="E41" s="59"/>
      <c r="F41" s="53" t="s">
        <v>41</v>
      </c>
      <c r="G41" s="26" t="s">
        <v>56</v>
      </c>
      <c r="H41" s="74"/>
      <c r="I41" s="75"/>
    </row>
    <row r="42" spans="1:9" x14ac:dyDescent="0.25">
      <c r="H42" s="150">
        <f>SUM(H2:H41)</f>
        <v>41</v>
      </c>
      <c r="I42" s="150">
        <f>SUM(I2:I41)</f>
        <v>45</v>
      </c>
    </row>
  </sheetData>
  <autoFilter ref="A1:I42"/>
  <pageMargins left="0.70866141732283472" right="0.70866141732283472" top="0.74803149606299213" bottom="0.74803149606299213" header="0.31496062992125984" footer="0.31496062992125984"/>
  <pageSetup paperSize="9" scale="4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7B06E38C5DD744783BF12568E983F02" ma:contentTypeVersion="0" ma:contentTypeDescription="Ustvari nov dokument." ma:contentTypeScope="" ma:versionID="154514e600a96670064efcffb2c5be72">
  <xsd:schema xmlns:xsd="http://www.w3.org/2001/XMLSchema" xmlns:xs="http://www.w3.org/2001/XMLSchema" xmlns:p="http://schemas.microsoft.com/office/2006/metadata/properties" targetNamespace="http://schemas.microsoft.com/office/2006/metadata/properties" ma:root="true" ma:fieldsID="458b0a2f55f96360ddd24a77cb8737c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0FD53B-214A-4C6F-AD72-F9ABBBD1E21F}">
  <ds:schemaRefs>
    <ds:schemaRef ds:uri="http://schemas.microsoft.com/office/2006/metadata/properties"/>
    <ds:schemaRef ds:uri="http://purl.org/dc/terms/"/>
    <ds:schemaRef ds:uri="http://schemas.openxmlformats.org/package/2006/metadata/core-properties"/>
    <ds:schemaRef ds:uri="http://purl.org/dc/dcmitype/"/>
    <ds:schemaRef ds:uri="http://purl.org/dc/elements/1.1/"/>
    <ds:schemaRef ds:uri="http://www.w3.org/XML/1998/namespace"/>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84C37157-2995-47E5-827B-52BE1EDFF8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B047F18-281D-4841-B9B7-A9A5CB90FE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2</vt:i4>
      </vt:variant>
    </vt:vector>
  </HeadingPairs>
  <TitlesOfParts>
    <vt:vector size="16" baseType="lpstr">
      <vt:lpstr>uvod</vt:lpstr>
      <vt:lpstr>povzetek - skupni pregled</vt:lpstr>
      <vt:lpstr>cilji +ukrepi</vt:lpstr>
      <vt:lpstr>vprašalnik</vt:lpstr>
      <vt:lpstr>programi</vt:lpstr>
      <vt:lpstr>vpis</vt:lpstr>
      <vt:lpstr>diplomanti</vt:lpstr>
      <vt:lpstr>izmenjava študentov 2016 </vt:lpstr>
      <vt:lpstr>izmenjava študentov 2017</vt:lpstr>
      <vt:lpstr>raziskovalna</vt:lpstr>
      <vt:lpstr>projekti</vt:lpstr>
      <vt:lpstr>izmenjava zaposlenih </vt:lpstr>
      <vt:lpstr>skrb za slovenščino</vt:lpstr>
      <vt:lpstr>List5</vt:lpstr>
      <vt:lpstr>clanica</vt:lpstr>
      <vt:lpstr>'povzetek - skupni pregled'!Tiskanje_naslovov</vt:lpstr>
    </vt:vector>
  </TitlesOfParts>
  <Company>Univerza v Ljubljani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 sistema Windows</dc:creator>
  <cp:lastModifiedBy>Roš, Klaudija</cp:lastModifiedBy>
  <cp:lastPrinted>2015-06-17T09:31:42Z</cp:lastPrinted>
  <dcterms:created xsi:type="dcterms:W3CDTF">2013-06-17T09:04:55Z</dcterms:created>
  <dcterms:modified xsi:type="dcterms:W3CDTF">2015-06-18T07:49:22Z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0x010100C7B06E38C5DD744783BF12568E983F02</vt:lpwstr>
  </property>
</Properties>
</file>