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eta\Documents\PODJETJA\NTF\PODATKI ZA ZAVAROVANJE\"/>
    </mc:Choice>
  </mc:AlternateContent>
  <bookViews>
    <workbookView xWindow="0" yWindow="0" windowWidth="16452" windowHeight="5376"/>
  </bookViews>
  <sheets>
    <sheet name="ZAVAROVANJE PODATKI 31.12.201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H55" i="2"/>
  <c r="H54" i="2"/>
  <c r="H52" i="2"/>
  <c r="H51" i="2"/>
  <c r="H42" i="2"/>
  <c r="H40" i="2"/>
  <c r="H39" i="2"/>
  <c r="F56" i="2"/>
  <c r="H85" i="2"/>
  <c r="H84" i="2"/>
  <c r="F86" i="2"/>
  <c r="H19" i="2"/>
  <c r="H23" i="2"/>
  <c r="H82" i="2" l="1"/>
  <c r="H81" i="2"/>
  <c r="H79" i="2"/>
  <c r="H78" i="2"/>
  <c r="H86" i="2" s="1"/>
  <c r="H18" i="2"/>
  <c r="H16" i="2"/>
  <c r="H13" i="2"/>
  <c r="H11" i="2"/>
  <c r="H24" i="2" s="1"/>
  <c r="H49" i="2"/>
  <c r="H48" i="2"/>
  <c r="H46" i="2"/>
  <c r="H45" i="2"/>
  <c r="H43" i="2"/>
  <c r="G16" i="2"/>
  <c r="H56" i="2" l="1"/>
</calcChain>
</file>

<file path=xl/sharedStrings.xml><?xml version="1.0" encoding="utf-8"?>
<sst xmlns="http://schemas.openxmlformats.org/spreadsheetml/2006/main" count="173" uniqueCount="86">
  <si>
    <t>PREMOŽENJE IN ODGOVORNOST</t>
  </si>
  <si>
    <t>Zavarovalna vrsta</t>
  </si>
  <si>
    <t>Predmet zavarovanja</t>
  </si>
  <si>
    <t>Lokacija</t>
  </si>
  <si>
    <t>Letnik zgradbe</t>
  </si>
  <si>
    <t>Večje obnove (streha, fasada, inštalacije)</t>
  </si>
  <si>
    <t>Zv s faktorji</t>
  </si>
  <si>
    <t>ZV dodatnih nevarnosti</t>
  </si>
  <si>
    <t>Požarno zavarovanje</t>
  </si>
  <si>
    <t>Oprema in drobni inventar do 5 let</t>
  </si>
  <si>
    <t>Oprema in drobni inventar nad 5 let</t>
  </si>
  <si>
    <t>SKUPAJ</t>
  </si>
  <si>
    <t>Dodatne nevarnosti in razširitev zavarovalnega kritja</t>
  </si>
  <si>
    <t>Teža snega in žled - objekt in oprema</t>
  </si>
  <si>
    <r>
      <rPr>
        <b/>
        <sz val="11"/>
        <rFont val="Calibri"/>
        <family val="2"/>
        <charset val="238"/>
        <scheme val="minor"/>
      </rPr>
      <t xml:space="preserve">DA  </t>
    </r>
    <r>
      <rPr>
        <sz val="11"/>
        <rFont val="Calibri"/>
        <family val="2"/>
        <charset val="238"/>
        <scheme val="minor"/>
      </rPr>
      <t xml:space="preserve">       10.000,00 EUR</t>
    </r>
  </si>
  <si>
    <r>
      <rPr>
        <b/>
        <sz val="11"/>
        <rFont val="Calibri"/>
        <family val="2"/>
        <charset val="238"/>
        <scheme val="minor"/>
      </rPr>
      <t xml:space="preserve">DA  </t>
    </r>
    <r>
      <rPr>
        <sz val="11"/>
        <rFont val="Calibri"/>
        <family val="2"/>
        <charset val="238"/>
        <scheme val="minor"/>
      </rPr>
      <t xml:space="preserve">         5.000,00 EUR</t>
    </r>
  </si>
  <si>
    <t>Poplava - objekti , ograje, zapornice</t>
  </si>
  <si>
    <t>Indirektni udar strele</t>
  </si>
  <si>
    <t>Nalet neznanega vozila - zgradbe,ograje, zapornice</t>
  </si>
  <si>
    <t>Zavarovanje stvari zaposlenih za zavarovane nevarnosti</t>
  </si>
  <si>
    <t>Potresno zavarovanje</t>
  </si>
  <si>
    <t>stacionarni do 2 let</t>
  </si>
  <si>
    <t>stacionarni nad 2 do 5 let</t>
  </si>
  <si>
    <t>stacionarni nad 5 let</t>
  </si>
  <si>
    <t>prenosni do 2 let</t>
  </si>
  <si>
    <t>prenosni nad 2 do 5 let</t>
  </si>
  <si>
    <t>prenosni nad 5 let</t>
  </si>
  <si>
    <t>Kritje Svet</t>
  </si>
  <si>
    <t>DA</t>
  </si>
  <si>
    <t>Brez soudeležbe</t>
  </si>
  <si>
    <t>Amortizacija odkupljena</t>
  </si>
  <si>
    <t>Zavarovanje odgovornosti</t>
  </si>
  <si>
    <t>Splošna in delodajalčeva odgovornost</t>
  </si>
  <si>
    <t>osebe 200.000,00</t>
  </si>
  <si>
    <t>2x agregat</t>
  </si>
  <si>
    <t xml:space="preserve">Tatvina </t>
  </si>
  <si>
    <r>
      <rPr>
        <b/>
        <sz val="11"/>
        <rFont val="Calibri"/>
        <family val="2"/>
        <charset val="238"/>
        <scheme val="minor"/>
      </rPr>
      <t>DA</t>
    </r>
    <r>
      <rPr>
        <sz val="11"/>
        <rFont val="Calibri"/>
        <family val="2"/>
        <charset val="238"/>
        <scheme val="minor"/>
      </rPr>
      <t xml:space="preserve">   soudeležba 30 EUR</t>
    </r>
  </si>
  <si>
    <t>Posest dvigal</t>
  </si>
  <si>
    <t>Vključitev navzkrižne odgovornosti</t>
  </si>
  <si>
    <t>Dodatne nevarnosti, ki ne izvirajo iz dejavnosti</t>
  </si>
  <si>
    <t>Strojelomno zavarovanje</t>
  </si>
  <si>
    <t>strojelomna oprema do 2 let</t>
  </si>
  <si>
    <t>strojelomna oprema nad 2 do 5 let</t>
  </si>
  <si>
    <t>strojelomna oprema nad 5 let</t>
  </si>
  <si>
    <t>Višji stroški popravila</t>
  </si>
  <si>
    <t>Zavarovanje stekla</t>
  </si>
  <si>
    <t>Vlomsko zavarovanje</t>
  </si>
  <si>
    <r>
      <rPr>
        <b/>
        <sz val="11"/>
        <rFont val="Calibri"/>
        <family val="2"/>
        <charset val="238"/>
        <scheme val="minor"/>
      </rPr>
      <t>DA</t>
    </r>
    <r>
      <rPr>
        <sz val="11"/>
        <rFont val="Calibri"/>
        <family val="2"/>
        <charset val="238"/>
        <scheme val="minor"/>
      </rPr>
      <t xml:space="preserve">                     OF    5%</t>
    </r>
  </si>
  <si>
    <t>klimatske in energetske naprave</t>
  </si>
  <si>
    <t>Zagotovljeni so naslednji sistemi in ukrepi za varovanje premoženja:</t>
  </si>
  <si>
    <t>ZAVAROVALNE OSNOVE 2020 - PREMOŽENJE IN ODGOVORNOST</t>
  </si>
  <si>
    <t>UL NTF - Naravoslovno tehniška fakulteta, Aškerčeva cesta 12, 1000 Ljubljana</t>
  </si>
  <si>
    <t>KNV - Zavarovalna vrednost 31.12.2018</t>
  </si>
  <si>
    <t>KNV - Zavarovalna vrednost 31.12.2018 z upoštevanimi faktorji</t>
  </si>
  <si>
    <t>Meteorna voda- objekti in oprema</t>
  </si>
  <si>
    <t>Izliv vode - objekti in oprema</t>
  </si>
  <si>
    <t>Objestna dejanja - objekti in oprema</t>
  </si>
  <si>
    <t>Aškerčeva cesta 12, Lj.</t>
  </si>
  <si>
    <t>Snežniška 5, LJ</t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</si>
  <si>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Arial"/>
        <family val="2"/>
        <charset val="238"/>
      </rPr>
      <t>Vlomski javljalci, povezani z dežurnim centrom (Snežniška 5)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</si>
  <si>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Arial"/>
        <family val="2"/>
        <charset val="238"/>
      </rPr>
      <t>Video nadzor (Aškerčeva cesta 12), prisotnost varnostnika (Snežniška ulica 5).</t>
    </r>
  </si>
  <si>
    <t>1991 obnova strehe</t>
  </si>
  <si>
    <t xml:space="preserve">Zgradba </t>
  </si>
  <si>
    <t>Oprema do 5 let</t>
  </si>
  <si>
    <t>Oprema nad 5 let</t>
  </si>
  <si>
    <t>Drobni inventar do 5 let</t>
  </si>
  <si>
    <t>Drobni inventar nad 5 let</t>
  </si>
  <si>
    <t>Snežniška ulica 5, Lj</t>
  </si>
  <si>
    <t>Število zaposlenih : 165</t>
  </si>
  <si>
    <t>Vegova 4, Lj</t>
  </si>
  <si>
    <t>Lepi pot 11, Lj</t>
  </si>
  <si>
    <r>
      <t xml:space="preserve">Oprema </t>
    </r>
    <r>
      <rPr>
        <sz val="11"/>
        <rFont val="Calibri"/>
        <family val="2"/>
        <charset val="238"/>
        <scheme val="minor"/>
      </rPr>
      <t>do 5 let</t>
    </r>
  </si>
  <si>
    <t>lepi pot 11, Lj</t>
  </si>
  <si>
    <t>Lepi pot 11, LJ</t>
  </si>
  <si>
    <t>1986 obnova fasade in stehe</t>
  </si>
  <si>
    <r>
      <rPr>
        <b/>
        <sz val="11"/>
        <rFont val="Calibri"/>
        <family val="2"/>
        <charset val="238"/>
        <scheme val="minor"/>
      </rPr>
      <t xml:space="preserve">DA  </t>
    </r>
    <r>
      <rPr>
        <sz val="11"/>
        <rFont val="Calibri"/>
        <family val="2"/>
        <charset val="238"/>
        <scheme val="minor"/>
      </rPr>
      <t xml:space="preserve">       30.000,00 EUR</t>
    </r>
  </si>
  <si>
    <r>
      <rPr>
        <b/>
        <sz val="11"/>
        <rFont val="Calibri"/>
        <family val="2"/>
        <charset val="238"/>
        <scheme val="minor"/>
      </rPr>
      <t xml:space="preserve">DA  </t>
    </r>
    <r>
      <rPr>
        <sz val="11"/>
        <rFont val="Calibri"/>
        <family val="2"/>
        <charset val="238"/>
        <scheme val="minor"/>
      </rPr>
      <t xml:space="preserve">       20.000,00 EUR</t>
    </r>
  </si>
  <si>
    <r>
      <rPr>
        <b/>
        <sz val="11"/>
        <rFont val="Calibri"/>
        <family val="2"/>
        <charset val="238"/>
        <scheme val="minor"/>
      </rPr>
      <t xml:space="preserve">DA  </t>
    </r>
    <r>
      <rPr>
        <sz val="11"/>
        <rFont val="Calibri"/>
        <family val="2"/>
        <charset val="238"/>
        <scheme val="minor"/>
      </rPr>
      <t xml:space="preserve">       15.000,00 EUR</t>
    </r>
  </si>
  <si>
    <r>
      <rPr>
        <b/>
        <sz val="11"/>
        <rFont val="Calibri"/>
        <family val="2"/>
        <charset val="238"/>
        <scheme val="minor"/>
      </rPr>
      <t xml:space="preserve">DA  </t>
    </r>
    <r>
      <rPr>
        <sz val="11"/>
        <rFont val="Calibri"/>
        <family val="2"/>
        <charset val="238"/>
        <scheme val="minor"/>
      </rPr>
      <t xml:space="preserve">       40.000,00 EUR</t>
    </r>
  </si>
  <si>
    <t xml:space="preserve">Računalniki, </t>
  </si>
  <si>
    <t>Ponovni vnos podatkov</t>
  </si>
  <si>
    <r>
      <t xml:space="preserve">DA            </t>
    </r>
    <r>
      <rPr>
        <sz val="11"/>
        <rFont val="Calibri"/>
        <family val="2"/>
        <charset val="238"/>
        <scheme val="minor"/>
      </rPr>
      <t xml:space="preserve">  1.000,00 EUR</t>
    </r>
  </si>
  <si>
    <t>stvari 50.000,00</t>
  </si>
  <si>
    <t>NA I. RIZIKO</t>
  </si>
  <si>
    <t>vsa oprema s stroji, aparati in zalogami na i. riziko</t>
  </si>
  <si>
    <t>večji stroški popravila na zgradbi na I. riziko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</si>
</sst>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#,##0.00\ &quot;€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  <font>
      <b/>
      <sz val="2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b/>
      <i/>
      <sz val="14"/>
      <name val="Calibri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B826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Font="1"/>
    <xf numFmtId="0" fontId="5" fillId="2" borderId="3" xfId="0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7" fillId="0" borderId="0" xfId="0" applyNumberFormat="1" applyFont="1" applyFill="1"/>
    <xf numFmtId="0" fontId="7" fillId="0" borderId="0" xfId="0" applyFont="1" applyFill="1"/>
    <xf numFmtId="0" fontId="7" fillId="4" borderId="3" xfId="0" applyFont="1" applyFill="1" applyBorder="1"/>
    <xf numFmtId="4" fontId="7" fillId="4" borderId="3" xfId="0" applyNumberFormat="1" applyFont="1" applyFill="1" applyBorder="1" applyAlignment="1">
      <alignment horizontal="right"/>
    </xf>
    <xf numFmtId="0" fontId="7" fillId="5" borderId="3" xfId="0" applyFont="1" applyFill="1" applyBorder="1"/>
    <xf numFmtId="4" fontId="7" fillId="5" borderId="3" xfId="0" applyNumberFormat="1" applyFont="1" applyFill="1" applyBorder="1" applyAlignment="1">
      <alignment horizontal="right"/>
    </xf>
    <xf numFmtId="0" fontId="7" fillId="5" borderId="3" xfId="0" applyFont="1" applyFill="1" applyBorder="1" applyAlignment="1">
      <alignment horizontal="left"/>
    </xf>
    <xf numFmtId="0" fontId="7" fillId="0" borderId="0" xfId="0" applyFont="1"/>
    <xf numFmtId="0" fontId="7" fillId="6" borderId="3" xfId="0" applyFont="1" applyFill="1" applyBorder="1"/>
    <xf numFmtId="4" fontId="7" fillId="6" borderId="3" xfId="0" applyNumberFormat="1" applyFont="1" applyFill="1" applyBorder="1" applyAlignment="1">
      <alignment horizontal="right"/>
    </xf>
    <xf numFmtId="0" fontId="7" fillId="6" borderId="3" xfId="0" applyFont="1" applyFill="1" applyBorder="1" applyAlignment="1">
      <alignment horizontal="left"/>
    </xf>
    <xf numFmtId="0" fontId="7" fillId="7" borderId="3" xfId="0" applyFont="1" applyFill="1" applyBorder="1" applyAlignment="1">
      <alignment wrapText="1"/>
    </xf>
    <xf numFmtId="4" fontId="7" fillId="7" borderId="3" xfId="0" applyNumberFormat="1" applyFont="1" applyFill="1" applyBorder="1" applyAlignment="1">
      <alignment horizontal="right"/>
    </xf>
    <xf numFmtId="0" fontId="2" fillId="0" borderId="0" xfId="0" applyFont="1" applyAlignment="1">
      <alignment horizontal="left" indent="7"/>
    </xf>
    <xf numFmtId="0" fontId="0" fillId="0" borderId="0" xfId="0" applyFont="1" applyAlignment="1">
      <alignment horizontal="left" indent="7"/>
    </xf>
    <xf numFmtId="0" fontId="5" fillId="0" borderId="0" xfId="0" applyFont="1"/>
    <xf numFmtId="0" fontId="5" fillId="3" borderId="3" xfId="0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horizontal="center"/>
    </xf>
    <xf numFmtId="0" fontId="5" fillId="8" borderId="3" xfId="0" applyFont="1" applyFill="1" applyBorder="1"/>
    <xf numFmtId="0" fontId="7" fillId="8" borderId="3" xfId="0" applyFont="1" applyFill="1" applyBorder="1"/>
    <xf numFmtId="0" fontId="7" fillId="8" borderId="3" xfId="0" applyNumberFormat="1" applyFont="1" applyFill="1" applyBorder="1" applyAlignment="1">
      <alignment horizontal="center"/>
    </xf>
    <xf numFmtId="4" fontId="7" fillId="8" borderId="3" xfId="0" applyNumberFormat="1" applyFont="1" applyFill="1" applyBorder="1" applyAlignment="1">
      <alignment horizontal="right"/>
    </xf>
    <xf numFmtId="0" fontId="7" fillId="8" borderId="3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left"/>
    </xf>
    <xf numFmtId="0" fontId="7" fillId="8" borderId="3" xfId="0" applyFont="1" applyFill="1" applyBorder="1" applyAlignment="1">
      <alignment wrapText="1"/>
    </xf>
    <xf numFmtId="4" fontId="5" fillId="8" borderId="3" xfId="0" applyNumberFormat="1" applyFont="1" applyFill="1" applyBorder="1" applyAlignment="1">
      <alignment horizontal="right"/>
    </xf>
    <xf numFmtId="4" fontId="7" fillId="8" borderId="3" xfId="0" applyNumberFormat="1" applyFont="1" applyFill="1" applyBorder="1" applyAlignment="1">
      <alignment horizontal="left"/>
    </xf>
    <xf numFmtId="0" fontId="7" fillId="5" borderId="3" xfId="0" applyNumberFormat="1" applyFont="1" applyFill="1" applyBorder="1" applyAlignment="1">
      <alignment horizontal="center"/>
    </xf>
    <xf numFmtId="0" fontId="7" fillId="8" borderId="0" xfId="0" applyFont="1" applyFill="1"/>
    <xf numFmtId="43" fontId="7" fillId="0" borderId="0" xfId="1" applyFont="1" applyFill="1"/>
    <xf numFmtId="0" fontId="7" fillId="7" borderId="3" xfId="0" applyFont="1" applyFill="1" applyBorder="1" applyAlignment="1">
      <alignment horizontal="left"/>
    </xf>
    <xf numFmtId="4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/>
    <xf numFmtId="4" fontId="7" fillId="8" borderId="3" xfId="0" applyNumberFormat="1" applyFont="1" applyFill="1" applyBorder="1"/>
    <xf numFmtId="0" fontId="5" fillId="8" borderId="4" xfId="0" applyFont="1" applyFill="1" applyBorder="1"/>
    <xf numFmtId="0" fontId="4" fillId="0" borderId="0" xfId="0" applyFont="1" applyBorder="1" applyAlignment="1"/>
    <xf numFmtId="0" fontId="12" fillId="0" borderId="0" xfId="0" applyFont="1"/>
    <xf numFmtId="4" fontId="7" fillId="4" borderId="5" xfId="0" applyNumberFormat="1" applyFont="1" applyFill="1" applyBorder="1" applyAlignment="1">
      <alignment horizontal="right"/>
    </xf>
    <xf numFmtId="2" fontId="7" fillId="0" borderId="0" xfId="0" applyNumberFormat="1" applyFont="1" applyFill="1" applyBorder="1"/>
    <xf numFmtId="0" fontId="5" fillId="0" borderId="0" xfId="0" applyFont="1" applyFill="1" applyBorder="1"/>
    <xf numFmtId="4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9" fontId="7" fillId="8" borderId="3" xfId="0" applyNumberFormat="1" applyFont="1" applyFill="1" applyBorder="1" applyAlignment="1">
      <alignment horizontal="center"/>
    </xf>
    <xf numFmtId="0" fontId="11" fillId="8" borderId="3" xfId="0" applyFont="1" applyFill="1" applyBorder="1"/>
    <xf numFmtId="0" fontId="12" fillId="8" borderId="3" xfId="0" applyNumberFormat="1" applyFont="1" applyFill="1" applyBorder="1" applyAlignment="1">
      <alignment horizontal="center"/>
    </xf>
    <xf numFmtId="4" fontId="7" fillId="8" borderId="5" xfId="0" applyNumberFormat="1" applyFont="1" applyFill="1" applyBorder="1" applyAlignment="1">
      <alignment horizontal="right"/>
    </xf>
    <xf numFmtId="0" fontId="12" fillId="8" borderId="5" xfId="0" applyNumberFormat="1" applyFont="1" applyFill="1" applyBorder="1" applyAlignment="1">
      <alignment horizontal="center"/>
    </xf>
    <xf numFmtId="0" fontId="10" fillId="8" borderId="3" xfId="0" applyFont="1" applyFill="1" applyBorder="1"/>
    <xf numFmtId="4" fontId="5" fillId="8" borderId="3" xfId="0" applyNumberFormat="1" applyFont="1" applyFill="1" applyBorder="1"/>
    <xf numFmtId="4" fontId="5" fillId="8" borderId="3" xfId="0" applyNumberFormat="1" applyFont="1" applyFill="1" applyBorder="1" applyAlignment="1"/>
    <xf numFmtId="4" fontId="7" fillId="8" borderId="3" xfId="0" applyNumberFormat="1" applyFont="1" applyFill="1" applyBorder="1" applyAlignment="1"/>
    <xf numFmtId="0" fontId="5" fillId="8" borderId="3" xfId="0" applyFont="1" applyFill="1" applyBorder="1" applyAlignment="1"/>
    <xf numFmtId="0" fontId="7" fillId="8" borderId="3" xfId="0" applyFont="1" applyFill="1" applyBorder="1" applyAlignment="1"/>
    <xf numFmtId="0" fontId="7" fillId="6" borderId="3" xfId="0" applyFont="1" applyFill="1" applyBorder="1" applyAlignment="1">
      <alignment horizontal="center"/>
    </xf>
    <xf numFmtId="0" fontId="7" fillId="8" borderId="4" xfId="0" applyFont="1" applyFill="1" applyBorder="1"/>
    <xf numFmtId="4" fontId="7" fillId="8" borderId="4" xfId="0" applyNumberFormat="1" applyFont="1" applyFill="1" applyBorder="1" applyAlignment="1">
      <alignment horizontal="right"/>
    </xf>
    <xf numFmtId="0" fontId="7" fillId="8" borderId="4" xfId="0" applyNumberFormat="1" applyFont="1" applyFill="1" applyBorder="1" applyAlignment="1">
      <alignment horizontal="center"/>
    </xf>
    <xf numFmtId="4" fontId="7" fillId="7" borderId="4" xfId="0" applyNumberFormat="1" applyFont="1" applyFill="1" applyBorder="1" applyAlignment="1">
      <alignment horizontal="right"/>
    </xf>
    <xf numFmtId="0" fontId="7" fillId="7" borderId="4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 vertical="center" indent="5"/>
    </xf>
    <xf numFmtId="0" fontId="7" fillId="8" borderId="3" xfId="0" applyFont="1" applyFill="1" applyBorder="1" applyAlignment="1">
      <alignment horizontal="right"/>
    </xf>
    <xf numFmtId="164" fontId="18" fillId="0" borderId="3" xfId="0" applyNumberFormat="1" applyFont="1" applyBorder="1" applyAlignment="1">
      <alignment horizontal="right" vertical="center"/>
    </xf>
    <xf numFmtId="164" fontId="16" fillId="0" borderId="3" xfId="0" applyNumberFormat="1" applyFont="1" applyBorder="1" applyAlignment="1">
      <alignment horizontal="right" vertical="center" wrapText="1"/>
    </xf>
    <xf numFmtId="0" fontId="5" fillId="8" borderId="3" xfId="0" applyFont="1" applyFill="1" applyBorder="1" applyAlignment="1">
      <alignment horizontal="left"/>
    </xf>
    <xf numFmtId="4" fontId="6" fillId="8" borderId="3" xfId="0" applyNumberFormat="1" applyFont="1" applyFill="1" applyBorder="1"/>
    <xf numFmtId="4" fontId="6" fillId="8" borderId="4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4" fontId="8" fillId="0" borderId="0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164" fontId="17" fillId="0" borderId="6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 wrapText="1"/>
    </xf>
    <xf numFmtId="164" fontId="18" fillId="0" borderId="3" xfId="0" applyNumberFormat="1" applyFont="1" applyBorder="1" applyAlignment="1">
      <alignment horizontal="right" vertical="center" wrapText="1"/>
    </xf>
    <xf numFmtId="164" fontId="17" fillId="0" borderId="3" xfId="0" applyNumberFormat="1" applyFont="1" applyBorder="1" applyAlignment="1">
      <alignment horizontal="right" vertical="center" wrapText="1"/>
    </xf>
    <xf numFmtId="164" fontId="19" fillId="0" borderId="3" xfId="0" applyNumberFormat="1" applyFont="1" applyBorder="1" applyAlignment="1">
      <alignment horizontal="right" vertical="center" wrapText="1"/>
    </xf>
    <xf numFmtId="4" fontId="6" fillId="8" borderId="3" xfId="0" applyNumberFormat="1" applyFont="1" applyFill="1" applyBorder="1" applyAlignment="1">
      <alignment horizontal="right"/>
    </xf>
    <xf numFmtId="164" fontId="6" fillId="0" borderId="3" xfId="0" applyNumberFormat="1" applyFont="1" applyBorder="1" applyAlignment="1">
      <alignment horizontal="right" vertical="center" wrapText="1"/>
    </xf>
    <xf numFmtId="164" fontId="19" fillId="0" borderId="3" xfId="0" applyNumberFormat="1" applyFont="1" applyBorder="1" applyAlignment="1">
      <alignment horizontal="right" vertical="center"/>
    </xf>
    <xf numFmtId="164" fontId="22" fillId="0" borderId="3" xfId="0" applyNumberFormat="1" applyFont="1" applyBorder="1" applyAlignment="1">
      <alignment horizontal="right" vertical="center" wrapText="1"/>
    </xf>
    <xf numFmtId="4" fontId="23" fillId="0" borderId="3" xfId="0" applyNumberFormat="1" applyFont="1" applyBorder="1" applyAlignment="1">
      <alignment horizontal="right" vertical="center" wrapText="1"/>
    </xf>
    <xf numFmtId="0" fontId="6" fillId="8" borderId="3" xfId="0" applyFont="1" applyFill="1" applyBorder="1" applyAlignment="1">
      <alignment horizontal="left"/>
    </xf>
    <xf numFmtId="0" fontId="6" fillId="8" borderId="3" xfId="0" applyFont="1" applyFill="1" applyBorder="1"/>
    <xf numFmtId="0" fontId="7" fillId="8" borderId="1" xfId="0" applyFont="1" applyFill="1" applyBorder="1" applyAlignment="1">
      <alignment horizontal="center"/>
    </xf>
    <xf numFmtId="0" fontId="7" fillId="8" borderId="1" xfId="0" applyFont="1" applyFill="1" applyBorder="1"/>
    <xf numFmtId="0" fontId="7" fillId="8" borderId="1" xfId="0" applyFont="1" applyFill="1" applyBorder="1" applyAlignment="1">
      <alignment horizontal="right"/>
    </xf>
    <xf numFmtId="164" fontId="20" fillId="0" borderId="3" xfId="0" applyNumberFormat="1" applyFont="1" applyBorder="1" applyAlignment="1">
      <alignment horizontal="right" vertical="center" wrapText="1"/>
    </xf>
    <xf numFmtId="164" fontId="15" fillId="0" borderId="3" xfId="0" applyNumberFormat="1" applyFont="1" applyBorder="1" applyAlignment="1">
      <alignment horizontal="right" vertical="center" wrapText="1"/>
    </xf>
    <xf numFmtId="164" fontId="21" fillId="0" borderId="3" xfId="0" applyNumberFormat="1" applyFont="1" applyBorder="1" applyAlignment="1">
      <alignment horizontal="right" vertical="center" wrapText="1"/>
    </xf>
    <xf numFmtId="164" fontId="17" fillId="0" borderId="3" xfId="0" applyNumberFormat="1" applyFont="1" applyBorder="1" applyAlignment="1">
      <alignment horizontal="right" vertical="center"/>
    </xf>
    <xf numFmtId="0" fontId="5" fillId="8" borderId="4" xfId="0" applyNumberFormat="1" applyFont="1" applyFill="1" applyBorder="1" applyAlignment="1">
      <alignment horizontal="left"/>
    </xf>
    <xf numFmtId="0" fontId="5" fillId="8" borderId="3" xfId="0" applyNumberFormat="1" applyFont="1" applyFill="1" applyBorder="1" applyAlignment="1">
      <alignment horizontal="left"/>
    </xf>
    <xf numFmtId="0" fontId="6" fillId="10" borderId="3" xfId="0" applyFont="1" applyFill="1" applyBorder="1"/>
    <xf numFmtId="0" fontId="4" fillId="10" borderId="3" xfId="0" applyFont="1" applyFill="1" applyBorder="1"/>
    <xf numFmtId="0" fontId="4" fillId="7" borderId="3" xfId="0" applyFont="1" applyFill="1" applyBorder="1"/>
    <xf numFmtId="0" fontId="4" fillId="6" borderId="3" xfId="0" applyFont="1" applyFill="1" applyBorder="1"/>
    <xf numFmtId="0" fontId="4" fillId="5" borderId="3" xfId="0" applyFont="1" applyFill="1" applyBorder="1"/>
    <xf numFmtId="0" fontId="4" fillId="4" borderId="3" xfId="0" applyFont="1" applyFill="1" applyBorder="1"/>
    <xf numFmtId="0" fontId="4" fillId="3" borderId="3" xfId="0" applyFont="1" applyFill="1" applyBorder="1"/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tabSelected="1" topLeftCell="A10" workbookViewId="0">
      <selection activeCell="I20" sqref="I20"/>
    </sheetView>
  </sheetViews>
  <sheetFormatPr defaultColWidth="9.109375" defaultRowHeight="14.4" x14ac:dyDescent="0.3"/>
  <cols>
    <col min="1" max="1" width="50.33203125" style="21" customWidth="1"/>
    <col min="2" max="2" width="56.44140625" style="13" bestFit="1" customWidth="1"/>
    <col min="3" max="3" width="18.6640625" style="13" customWidth="1"/>
    <col min="4" max="4" width="17" style="13" hidden="1" customWidth="1"/>
    <col min="5" max="5" width="36.109375" style="37" hidden="1" customWidth="1"/>
    <col min="6" max="6" width="34.44140625" style="38" customWidth="1"/>
    <col min="7" max="7" width="12.5546875" style="13" hidden="1" customWidth="1"/>
    <col min="8" max="8" width="54.88671875" style="13" bestFit="1" customWidth="1"/>
    <col min="9" max="9" width="20.88671875" style="39" bestFit="1" customWidth="1"/>
    <col min="10" max="10" width="25.44140625" style="13" bestFit="1" customWidth="1"/>
    <col min="11" max="11" width="7.5546875" style="13" bestFit="1" customWidth="1"/>
    <col min="12" max="12" width="18.33203125" style="13" bestFit="1" customWidth="1"/>
    <col min="13" max="13" width="10.5546875" style="13" bestFit="1" customWidth="1"/>
    <col min="14" max="14" width="21.109375" style="13" bestFit="1" customWidth="1"/>
    <col min="15" max="15" width="8.6640625" style="13" bestFit="1" customWidth="1"/>
    <col min="16" max="16" width="8.44140625" style="13" bestFit="1" customWidth="1"/>
    <col min="17" max="16384" width="9.109375" style="13"/>
  </cols>
  <sheetData>
    <row r="1" spans="1:14" ht="15" customHeight="1" x14ac:dyDescent="0.3">
      <c r="A1" s="78" t="s">
        <v>50</v>
      </c>
      <c r="B1" s="78"/>
      <c r="C1" s="78"/>
      <c r="D1" s="78"/>
      <c r="E1" s="78"/>
      <c r="F1" s="78"/>
      <c r="G1" s="78"/>
      <c r="H1" s="78"/>
      <c r="I1" s="78"/>
      <c r="J1" s="78"/>
      <c r="K1" s="41"/>
      <c r="L1" s="41"/>
    </row>
    <row r="2" spans="1:14" ht="15" customHeight="1" x14ac:dyDescent="0.3">
      <c r="A2" s="78"/>
      <c r="B2" s="78"/>
      <c r="C2" s="78"/>
      <c r="D2" s="78"/>
      <c r="E2" s="78"/>
      <c r="F2" s="78"/>
      <c r="G2" s="78"/>
      <c r="H2" s="78"/>
      <c r="I2" s="78"/>
      <c r="J2" s="78"/>
      <c r="K2" s="41"/>
      <c r="L2" s="41"/>
    </row>
    <row r="3" spans="1:14" ht="15" customHeight="1" x14ac:dyDescent="0.4">
      <c r="A3" s="40"/>
      <c r="B3" s="40"/>
      <c r="C3" s="40"/>
      <c r="D3" s="40"/>
      <c r="E3" s="40"/>
      <c r="F3" s="40"/>
      <c r="G3" s="45"/>
      <c r="H3" s="45"/>
      <c r="I3" s="45"/>
      <c r="J3" s="41"/>
      <c r="K3" s="41"/>
      <c r="L3" s="41"/>
    </row>
    <row r="4" spans="1:14" ht="25.8" x14ac:dyDescent="0.5">
      <c r="A4" s="78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41"/>
      <c r="L4" s="41"/>
    </row>
    <row r="5" spans="1:14" ht="21" x14ac:dyDescent="0.4">
      <c r="A5" s="40"/>
      <c r="B5" s="40"/>
      <c r="C5" s="40"/>
      <c r="D5" s="40"/>
      <c r="E5" s="40"/>
      <c r="F5" s="40"/>
      <c r="G5" s="45"/>
      <c r="H5" s="45"/>
      <c r="I5" s="45"/>
      <c r="J5" s="41"/>
      <c r="K5" s="41"/>
      <c r="L5" s="41"/>
    </row>
    <row r="6" spans="1:14" ht="21" x14ac:dyDescent="0.4">
      <c r="A6" s="80" t="s">
        <v>0</v>
      </c>
      <c r="B6" s="81"/>
      <c r="C6" s="81"/>
      <c r="D6" s="81"/>
      <c r="E6" s="81"/>
      <c r="F6" s="81"/>
      <c r="G6" s="81"/>
      <c r="H6" s="81"/>
      <c r="I6" s="81"/>
      <c r="J6" s="81"/>
      <c r="K6" s="41"/>
      <c r="L6" s="41"/>
    </row>
    <row r="7" spans="1:14" x14ac:dyDescent="0.3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3" t="s">
        <v>52</v>
      </c>
      <c r="G7" s="3" t="s">
        <v>6</v>
      </c>
      <c r="H7" s="3" t="s">
        <v>53</v>
      </c>
      <c r="I7" s="3" t="s">
        <v>7</v>
      </c>
      <c r="J7" s="3"/>
      <c r="K7" s="4"/>
      <c r="L7" s="5"/>
    </row>
    <row r="8" spans="1:14" ht="21" x14ac:dyDescent="0.4">
      <c r="A8" s="112" t="s">
        <v>8</v>
      </c>
      <c r="B8" s="22"/>
      <c r="C8" s="22"/>
      <c r="D8" s="22"/>
      <c r="E8" s="22"/>
      <c r="F8" s="23"/>
      <c r="G8" s="23"/>
      <c r="H8" s="23"/>
      <c r="I8" s="23"/>
      <c r="J8" s="23"/>
      <c r="K8" s="4"/>
      <c r="L8" s="5"/>
    </row>
    <row r="9" spans="1:14" s="7" customFormat="1" ht="18" x14ac:dyDescent="0.3">
      <c r="A9" s="34"/>
      <c r="B9" s="24" t="s">
        <v>62</v>
      </c>
      <c r="C9" s="25" t="s">
        <v>57</v>
      </c>
      <c r="D9" s="26">
        <v>1949</v>
      </c>
      <c r="E9" s="97"/>
      <c r="F9" s="87">
        <v>5277000</v>
      </c>
      <c r="G9" s="87">
        <v>5277000</v>
      </c>
      <c r="H9" s="100">
        <v>5277000</v>
      </c>
      <c r="I9" s="26"/>
      <c r="J9" s="29"/>
      <c r="L9" s="35"/>
      <c r="N9" s="6"/>
    </row>
    <row r="10" spans="1:14" s="7" customFormat="1" ht="18" x14ac:dyDescent="0.3">
      <c r="A10" s="24"/>
      <c r="B10" s="25" t="s">
        <v>63</v>
      </c>
      <c r="C10" s="25" t="s">
        <v>57</v>
      </c>
      <c r="D10" s="26"/>
      <c r="E10" s="97"/>
      <c r="F10" s="73">
        <v>381663.4</v>
      </c>
      <c r="G10" s="73">
        <v>782508.91</v>
      </c>
      <c r="H10" s="92">
        <v>381663.4</v>
      </c>
      <c r="I10" s="54"/>
      <c r="J10" s="29"/>
      <c r="L10" s="35"/>
      <c r="N10" s="6"/>
    </row>
    <row r="11" spans="1:14" s="7" customFormat="1" ht="18" x14ac:dyDescent="0.35">
      <c r="A11" s="24"/>
      <c r="B11" s="25" t="s">
        <v>64</v>
      </c>
      <c r="C11" s="25" t="s">
        <v>57</v>
      </c>
      <c r="D11" s="26"/>
      <c r="E11" s="97"/>
      <c r="F11" s="73">
        <v>1427863.49</v>
      </c>
      <c r="G11" s="27">
        <v>1170491.0399999998</v>
      </c>
      <c r="H11" s="90">
        <f>F11*0.6</f>
        <v>856718.09399999992</v>
      </c>
      <c r="I11" s="54"/>
      <c r="J11" s="29"/>
      <c r="L11" s="35"/>
      <c r="N11" s="6"/>
    </row>
    <row r="12" spans="1:14" s="7" customFormat="1" ht="18" x14ac:dyDescent="0.3">
      <c r="A12" s="24"/>
      <c r="B12" s="25" t="s">
        <v>65</v>
      </c>
      <c r="C12" s="25" t="s">
        <v>57</v>
      </c>
      <c r="D12" s="26"/>
      <c r="E12" s="97"/>
      <c r="F12" s="73">
        <v>109142.34</v>
      </c>
      <c r="G12" s="73">
        <v>116294.18</v>
      </c>
      <c r="H12" s="92">
        <v>116294.18</v>
      </c>
      <c r="I12" s="26"/>
      <c r="J12" s="29"/>
      <c r="L12" s="35"/>
    </row>
    <row r="13" spans="1:14" s="46" customFormat="1" ht="18" x14ac:dyDescent="0.35">
      <c r="A13" s="55"/>
      <c r="B13" s="25" t="s">
        <v>66</v>
      </c>
      <c r="C13" s="25" t="s">
        <v>57</v>
      </c>
      <c r="D13" s="25"/>
      <c r="E13" s="98"/>
      <c r="F13" s="73">
        <v>161697.59</v>
      </c>
      <c r="G13" s="27">
        <v>0</v>
      </c>
      <c r="H13" s="90">
        <f>F13*0.6</f>
        <v>97018.553999999989</v>
      </c>
      <c r="I13" s="56"/>
      <c r="J13" s="29"/>
      <c r="L13" s="35"/>
    </row>
    <row r="14" spans="1:14" s="46" customFormat="1" ht="18" x14ac:dyDescent="0.3">
      <c r="A14" s="55"/>
      <c r="B14" s="24" t="s">
        <v>62</v>
      </c>
      <c r="C14" s="25" t="s">
        <v>67</v>
      </c>
      <c r="D14" s="28">
        <v>1962</v>
      </c>
      <c r="E14" s="99" t="s">
        <v>61</v>
      </c>
      <c r="F14" s="101">
        <v>5774000</v>
      </c>
      <c r="G14" s="101">
        <v>5774000</v>
      </c>
      <c r="H14" s="102">
        <v>5774000</v>
      </c>
      <c r="I14" s="58"/>
      <c r="J14" s="29"/>
      <c r="L14" s="35"/>
    </row>
    <row r="15" spans="1:14" s="46" customFormat="1" ht="18" x14ac:dyDescent="0.3">
      <c r="A15" s="55"/>
      <c r="B15" s="25" t="s">
        <v>9</v>
      </c>
      <c r="C15" s="25" t="s">
        <v>67</v>
      </c>
      <c r="D15" s="25"/>
      <c r="E15" s="98"/>
      <c r="F15" s="74">
        <v>301068.84999999998</v>
      </c>
      <c r="G15" s="74">
        <v>301068.84999999998</v>
      </c>
      <c r="H15" s="93">
        <v>301068.84999999998</v>
      </c>
      <c r="I15" s="58"/>
      <c r="J15" s="29"/>
      <c r="L15" s="35"/>
    </row>
    <row r="16" spans="1:14" s="46" customFormat="1" ht="18" x14ac:dyDescent="0.35">
      <c r="A16" s="55"/>
      <c r="B16" s="25" t="s">
        <v>10</v>
      </c>
      <c r="C16" s="25" t="s">
        <v>67</v>
      </c>
      <c r="D16" s="25"/>
      <c r="E16" s="98"/>
      <c r="F16" s="74">
        <v>2120239.5099999998</v>
      </c>
      <c r="G16" s="103">
        <f>F16*0.6</f>
        <v>1272143.7059999998</v>
      </c>
      <c r="H16" s="90">
        <f>F16*0.6</f>
        <v>1272143.7059999998</v>
      </c>
      <c r="I16" s="58"/>
      <c r="J16" s="29"/>
      <c r="L16" s="35"/>
    </row>
    <row r="17" spans="1:12" s="46" customFormat="1" ht="18" x14ac:dyDescent="0.3">
      <c r="A17" s="55"/>
      <c r="B17" s="25" t="s">
        <v>65</v>
      </c>
      <c r="C17" s="25" t="s">
        <v>67</v>
      </c>
      <c r="D17" s="25"/>
      <c r="E17" s="98"/>
      <c r="F17" s="74">
        <v>61417</v>
      </c>
      <c r="G17" s="74">
        <v>61417</v>
      </c>
      <c r="H17" s="93">
        <v>61417</v>
      </c>
      <c r="I17" s="58"/>
      <c r="J17" s="29"/>
      <c r="L17" s="35"/>
    </row>
    <row r="18" spans="1:12" s="46" customFormat="1" ht="18" x14ac:dyDescent="0.35">
      <c r="A18" s="55"/>
      <c r="B18" s="25" t="s">
        <v>66</v>
      </c>
      <c r="C18" s="25" t="s">
        <v>67</v>
      </c>
      <c r="D18" s="25"/>
      <c r="E18" s="25"/>
      <c r="F18" s="74">
        <v>213511</v>
      </c>
      <c r="G18" s="85"/>
      <c r="H18" s="90">
        <f>F18*0.6</f>
        <v>128106.59999999999</v>
      </c>
      <c r="I18" s="58"/>
      <c r="J18" s="29"/>
      <c r="L18" s="35"/>
    </row>
    <row r="19" spans="1:12" s="46" customFormat="1" ht="18" x14ac:dyDescent="0.3">
      <c r="A19" s="55"/>
      <c r="B19" s="24" t="s">
        <v>62</v>
      </c>
      <c r="C19" s="25" t="s">
        <v>69</v>
      </c>
      <c r="D19" s="28">
        <v>1874</v>
      </c>
      <c r="E19" s="72" t="s">
        <v>74</v>
      </c>
      <c r="F19" s="83">
        <v>851913</v>
      </c>
      <c r="G19" s="83">
        <v>851913</v>
      </c>
      <c r="H19" s="94">
        <f>F19*0.6</f>
        <v>511147.8</v>
      </c>
      <c r="I19" s="58"/>
      <c r="J19" s="29"/>
      <c r="L19" s="35"/>
    </row>
    <row r="20" spans="1:12" s="46" customFormat="1" ht="18" x14ac:dyDescent="0.3">
      <c r="A20" s="55"/>
      <c r="B20" s="24" t="s">
        <v>71</v>
      </c>
      <c r="C20" s="25" t="s">
        <v>70</v>
      </c>
      <c r="D20" s="28">
        <v>1952</v>
      </c>
      <c r="E20" s="25"/>
      <c r="F20" s="84">
        <v>400845.51</v>
      </c>
      <c r="G20" s="86"/>
      <c r="H20" s="94">
        <v>400845.51</v>
      </c>
      <c r="I20" s="58"/>
      <c r="J20" s="29"/>
      <c r="L20" s="35"/>
    </row>
    <row r="21" spans="1:12" s="46" customFormat="1" ht="18" x14ac:dyDescent="0.3">
      <c r="A21" s="55"/>
      <c r="B21" s="25" t="s">
        <v>64</v>
      </c>
      <c r="C21" s="25" t="s">
        <v>72</v>
      </c>
      <c r="D21" s="25"/>
      <c r="E21" s="25"/>
      <c r="F21" s="84">
        <v>948235.15</v>
      </c>
      <c r="G21" s="84"/>
      <c r="H21" s="94">
        <f>F21*0.6</f>
        <v>568941.09</v>
      </c>
      <c r="I21" s="58"/>
      <c r="J21" s="29"/>
      <c r="L21" s="35"/>
    </row>
    <row r="22" spans="1:12" s="46" customFormat="1" ht="18" x14ac:dyDescent="0.3">
      <c r="A22" s="55"/>
      <c r="B22" s="25" t="s">
        <v>65</v>
      </c>
      <c r="C22" s="25" t="s">
        <v>70</v>
      </c>
      <c r="D22" s="25"/>
      <c r="E22" s="25"/>
      <c r="F22" s="84">
        <v>7151.84</v>
      </c>
      <c r="G22" s="84">
        <v>7151.84</v>
      </c>
      <c r="H22" s="94">
        <v>7151.84</v>
      </c>
      <c r="I22" s="58"/>
      <c r="J22" s="29"/>
      <c r="L22" s="35"/>
    </row>
    <row r="23" spans="1:12" s="46" customFormat="1" ht="18" x14ac:dyDescent="0.3">
      <c r="A23" s="55"/>
      <c r="B23" s="25" t="s">
        <v>66</v>
      </c>
      <c r="C23" s="25" t="s">
        <v>70</v>
      </c>
      <c r="D23" s="25"/>
      <c r="E23" s="25"/>
      <c r="F23" s="84">
        <v>28033.84</v>
      </c>
      <c r="G23" s="84"/>
      <c r="H23" s="94">
        <f>F23*0.6</f>
        <v>16820.304</v>
      </c>
      <c r="I23" s="58"/>
      <c r="J23" s="29"/>
      <c r="L23" s="35"/>
    </row>
    <row r="24" spans="1:12" s="46" customFormat="1" ht="18" x14ac:dyDescent="0.35">
      <c r="A24" s="55"/>
      <c r="B24" s="24"/>
      <c r="C24" s="25"/>
      <c r="D24" s="25"/>
      <c r="E24" s="25"/>
      <c r="F24" s="84"/>
      <c r="G24" s="84"/>
      <c r="H24" s="94">
        <f>SUM(H9:H23)</f>
        <v>15770336.927999999</v>
      </c>
      <c r="I24" s="58"/>
      <c r="J24" s="95" t="s">
        <v>11</v>
      </c>
      <c r="L24" s="35"/>
    </row>
    <row r="25" spans="1:12" s="46" customFormat="1" x14ac:dyDescent="0.3">
      <c r="A25" s="24" t="s">
        <v>12</v>
      </c>
      <c r="B25" s="25"/>
      <c r="C25" s="25"/>
      <c r="D25" s="25"/>
      <c r="E25" s="25"/>
      <c r="F25" s="27"/>
      <c r="G25" s="27"/>
      <c r="H25" s="27"/>
      <c r="I25" s="27"/>
      <c r="J25" s="27"/>
      <c r="L25" s="35"/>
    </row>
    <row r="26" spans="1:12" s="46" customFormat="1" x14ac:dyDescent="0.3">
      <c r="A26" s="25" t="s">
        <v>54</v>
      </c>
      <c r="B26" s="25"/>
      <c r="C26" s="25"/>
      <c r="D26" s="25"/>
      <c r="E26" s="25"/>
      <c r="F26" s="27"/>
      <c r="G26" s="27"/>
      <c r="H26" s="27"/>
      <c r="I26" s="32" t="s">
        <v>75</v>
      </c>
      <c r="J26" s="27"/>
      <c r="L26" s="35"/>
    </row>
    <row r="27" spans="1:12" s="46" customFormat="1" x14ac:dyDescent="0.3">
      <c r="A27" s="25" t="s">
        <v>55</v>
      </c>
      <c r="B27" s="25"/>
      <c r="C27" s="25"/>
      <c r="D27" s="25"/>
      <c r="E27" s="25"/>
      <c r="F27" s="27"/>
      <c r="G27" s="27"/>
      <c r="H27" s="27"/>
      <c r="I27" s="32" t="s">
        <v>76</v>
      </c>
      <c r="J27" s="27"/>
      <c r="L27" s="35"/>
    </row>
    <row r="28" spans="1:12" s="46" customFormat="1" x14ac:dyDescent="0.3">
      <c r="A28" s="25" t="s">
        <v>13</v>
      </c>
      <c r="B28" s="25"/>
      <c r="C28" s="25"/>
      <c r="D28" s="25"/>
      <c r="E28" s="25"/>
      <c r="F28" s="27"/>
      <c r="G28" s="27"/>
      <c r="H28" s="27"/>
      <c r="I28" s="32" t="s">
        <v>14</v>
      </c>
      <c r="J28" s="27"/>
      <c r="L28" s="35"/>
    </row>
    <row r="29" spans="1:12" s="46" customFormat="1" x14ac:dyDescent="0.3">
      <c r="A29" s="25" t="s">
        <v>56</v>
      </c>
      <c r="B29" s="25"/>
      <c r="C29" s="25"/>
      <c r="D29" s="25"/>
      <c r="E29" s="25"/>
      <c r="F29" s="27"/>
      <c r="G29" s="27"/>
      <c r="H29" s="27"/>
      <c r="I29" s="32" t="s">
        <v>77</v>
      </c>
      <c r="J29" s="27"/>
      <c r="L29" s="35"/>
    </row>
    <row r="30" spans="1:12" s="46" customFormat="1" x14ac:dyDescent="0.3">
      <c r="A30" s="25" t="s">
        <v>16</v>
      </c>
      <c r="B30" s="25"/>
      <c r="C30" s="25"/>
      <c r="D30" s="25"/>
      <c r="E30" s="25"/>
      <c r="F30" s="27"/>
      <c r="G30" s="27"/>
      <c r="H30" s="27"/>
      <c r="I30" s="32" t="s">
        <v>78</v>
      </c>
      <c r="J30" s="27"/>
      <c r="L30" s="35"/>
    </row>
    <row r="31" spans="1:12" s="46" customFormat="1" x14ac:dyDescent="0.3">
      <c r="A31" s="25" t="s">
        <v>17</v>
      </c>
      <c r="B31" s="25"/>
      <c r="C31" s="25"/>
      <c r="D31" s="25"/>
      <c r="E31" s="25"/>
      <c r="F31" s="27"/>
      <c r="G31" s="27"/>
      <c r="H31" s="27"/>
      <c r="I31" s="32" t="s">
        <v>14</v>
      </c>
      <c r="J31" s="27"/>
      <c r="L31" s="35"/>
    </row>
    <row r="32" spans="1:12" s="46" customFormat="1" x14ac:dyDescent="0.3">
      <c r="A32" s="25" t="s">
        <v>18</v>
      </c>
      <c r="B32" s="25"/>
      <c r="C32" s="25"/>
      <c r="D32" s="25"/>
      <c r="E32" s="25"/>
      <c r="F32" s="27"/>
      <c r="G32" s="27"/>
      <c r="H32" s="27"/>
      <c r="I32" s="32" t="s">
        <v>15</v>
      </c>
      <c r="J32" s="27"/>
      <c r="L32" s="35"/>
    </row>
    <row r="33" spans="1:12" s="46" customFormat="1" x14ac:dyDescent="0.3">
      <c r="A33" s="25" t="s">
        <v>19</v>
      </c>
      <c r="B33" s="25"/>
      <c r="C33" s="25"/>
      <c r="D33" s="25"/>
      <c r="E33" s="25"/>
      <c r="F33" s="27"/>
      <c r="G33" s="27"/>
      <c r="H33" s="27"/>
      <c r="I33" s="32" t="s">
        <v>15</v>
      </c>
      <c r="J33" s="27"/>
      <c r="L33" s="35"/>
    </row>
    <row r="34" spans="1:12" s="46" customFormat="1" x14ac:dyDescent="0.3">
      <c r="A34" s="25" t="s">
        <v>20</v>
      </c>
      <c r="B34" s="25"/>
      <c r="C34" s="25"/>
      <c r="D34" s="25"/>
      <c r="E34" s="25"/>
      <c r="F34" s="27"/>
      <c r="G34" s="27"/>
      <c r="H34" s="27"/>
      <c r="I34" s="32" t="s">
        <v>47</v>
      </c>
      <c r="J34" s="27"/>
      <c r="L34" s="35"/>
    </row>
    <row r="35" spans="1:12" s="46" customFormat="1" x14ac:dyDescent="0.3">
      <c r="A35" s="25"/>
      <c r="B35" s="25"/>
      <c r="C35" s="25"/>
      <c r="D35" s="25"/>
      <c r="E35" s="25"/>
      <c r="F35" s="27"/>
      <c r="G35" s="27"/>
      <c r="H35" s="27"/>
      <c r="I35" s="27"/>
      <c r="J35" s="27"/>
      <c r="L35" s="35"/>
    </row>
    <row r="36" spans="1:12" s="46" customFormat="1" ht="21" x14ac:dyDescent="0.4">
      <c r="A36" s="111" t="s">
        <v>79</v>
      </c>
      <c r="B36" s="8"/>
      <c r="C36" s="8"/>
      <c r="D36" s="8"/>
      <c r="E36" s="8"/>
      <c r="F36" s="9"/>
      <c r="G36" s="47"/>
      <c r="H36" s="47"/>
      <c r="I36" s="47"/>
      <c r="J36" s="9"/>
      <c r="L36" s="35"/>
    </row>
    <row r="37" spans="1:12" s="46" customFormat="1" ht="21" x14ac:dyDescent="0.4">
      <c r="A37" s="111" t="s">
        <v>48</v>
      </c>
      <c r="B37" s="8"/>
      <c r="C37" s="8"/>
      <c r="D37" s="8"/>
      <c r="E37" s="8"/>
      <c r="F37" s="47"/>
      <c r="G37" s="47"/>
      <c r="H37" s="47"/>
      <c r="I37" s="47"/>
      <c r="J37" s="9"/>
      <c r="L37" s="35"/>
    </row>
    <row r="38" spans="1:12" ht="18" x14ac:dyDescent="0.3">
      <c r="A38" s="34"/>
      <c r="B38" s="25" t="s">
        <v>21</v>
      </c>
      <c r="C38" s="25" t="s">
        <v>57</v>
      </c>
      <c r="D38" s="59"/>
      <c r="E38" s="59"/>
      <c r="F38" s="87">
        <v>4249.6899999999996</v>
      </c>
      <c r="G38" s="87">
        <v>5511.57</v>
      </c>
      <c r="H38" s="89">
        <v>4249.6899999999996</v>
      </c>
      <c r="I38" s="57"/>
      <c r="J38" s="25"/>
      <c r="K38" s="6"/>
      <c r="L38" s="35"/>
    </row>
    <row r="39" spans="1:12" ht="18" x14ac:dyDescent="0.35">
      <c r="A39" s="34"/>
      <c r="B39" s="25" t="s">
        <v>22</v>
      </c>
      <c r="C39" s="25" t="s">
        <v>57</v>
      </c>
      <c r="D39" s="59"/>
      <c r="E39" s="59"/>
      <c r="F39" s="87">
        <v>49885.440000000002</v>
      </c>
      <c r="G39" s="43">
        <v>31056.353999999996</v>
      </c>
      <c r="H39" s="76">
        <f>F39*0.6</f>
        <v>29931.263999999999</v>
      </c>
      <c r="I39" s="27"/>
      <c r="J39" s="25"/>
      <c r="K39" s="6"/>
      <c r="L39" s="35"/>
    </row>
    <row r="40" spans="1:12" ht="18" x14ac:dyDescent="0.35">
      <c r="A40" s="24"/>
      <c r="B40" s="25" t="s">
        <v>23</v>
      </c>
      <c r="C40" s="25" t="s">
        <v>57</v>
      </c>
      <c r="D40" s="59"/>
      <c r="E40" s="59"/>
      <c r="F40" s="87">
        <v>66178.89</v>
      </c>
      <c r="G40" s="43">
        <v>19117.467000000001</v>
      </c>
      <c r="H40" s="76">
        <f>F40*0.3</f>
        <v>19853.666999999998</v>
      </c>
      <c r="I40" s="27"/>
      <c r="J40" s="25"/>
      <c r="K40" s="6"/>
      <c r="L40" s="35"/>
    </row>
    <row r="41" spans="1:12" ht="18" x14ac:dyDescent="0.3">
      <c r="A41" s="24"/>
      <c r="B41" s="25" t="s">
        <v>24</v>
      </c>
      <c r="C41" s="25" t="s">
        <v>57</v>
      </c>
      <c r="D41" s="59"/>
      <c r="E41" s="59"/>
      <c r="F41" s="87">
        <v>22990.16</v>
      </c>
      <c r="G41" s="87">
        <v>25429.09</v>
      </c>
      <c r="H41" s="89">
        <v>22990.16</v>
      </c>
      <c r="I41" s="27"/>
      <c r="J41" s="25"/>
      <c r="K41" s="6"/>
      <c r="L41" s="35"/>
    </row>
    <row r="42" spans="1:12" ht="18" x14ac:dyDescent="0.35">
      <c r="A42" s="24"/>
      <c r="B42" s="25" t="s">
        <v>25</v>
      </c>
      <c r="C42" s="25" t="s">
        <v>57</v>
      </c>
      <c r="D42" s="59"/>
      <c r="E42" s="59"/>
      <c r="F42" s="87">
        <v>45534.91</v>
      </c>
      <c r="G42" s="43">
        <v>18995.784</v>
      </c>
      <c r="H42" s="76">
        <f>F42*0.6</f>
        <v>27320.946</v>
      </c>
      <c r="I42" s="27"/>
      <c r="J42" s="25"/>
      <c r="K42" s="6"/>
      <c r="L42" s="35"/>
    </row>
    <row r="43" spans="1:12" ht="18" x14ac:dyDescent="0.35">
      <c r="A43" s="24"/>
      <c r="B43" s="25" t="s">
        <v>26</v>
      </c>
      <c r="C43" s="25" t="s">
        <v>57</v>
      </c>
      <c r="D43" s="59"/>
      <c r="E43" s="59"/>
      <c r="F43" s="87">
        <v>49473.24</v>
      </c>
      <c r="G43" s="43">
        <v>0</v>
      </c>
      <c r="H43" s="76">
        <f>F43*0.3</f>
        <v>14841.971999999998</v>
      </c>
      <c r="I43" s="27"/>
      <c r="J43" s="25"/>
      <c r="K43" s="6"/>
      <c r="L43" s="35"/>
    </row>
    <row r="44" spans="1:12" ht="18" x14ac:dyDescent="0.3">
      <c r="A44" s="24"/>
      <c r="B44" s="25" t="s">
        <v>21</v>
      </c>
      <c r="C44" s="25" t="s">
        <v>58</v>
      </c>
      <c r="D44" s="59"/>
      <c r="E44" s="59"/>
      <c r="F44" s="88">
        <v>19347.96</v>
      </c>
      <c r="G44" s="88">
        <v>19347.96</v>
      </c>
      <c r="H44" s="91">
        <v>19347.96</v>
      </c>
      <c r="I44" s="26"/>
      <c r="J44" s="25"/>
      <c r="K44" s="6"/>
      <c r="L44" s="35"/>
    </row>
    <row r="45" spans="1:12" ht="18" x14ac:dyDescent="0.35">
      <c r="A45" s="24"/>
      <c r="B45" s="25" t="s">
        <v>22</v>
      </c>
      <c r="C45" s="25" t="s">
        <v>58</v>
      </c>
      <c r="D45" s="59"/>
      <c r="E45" s="59"/>
      <c r="F45" s="88">
        <v>91483.34</v>
      </c>
      <c r="G45" s="60"/>
      <c r="H45" s="76">
        <f>F45*0.6</f>
        <v>54890.003999999994</v>
      </c>
      <c r="I45" s="26"/>
      <c r="J45" s="25"/>
      <c r="K45" s="6"/>
      <c r="L45" s="35"/>
    </row>
    <row r="46" spans="1:12" ht="18" x14ac:dyDescent="0.35">
      <c r="A46" s="24"/>
      <c r="B46" s="25" t="s">
        <v>23</v>
      </c>
      <c r="C46" s="25" t="s">
        <v>58</v>
      </c>
      <c r="D46" s="59"/>
      <c r="E46" s="59"/>
      <c r="F46" s="88">
        <v>283465.99000000005</v>
      </c>
      <c r="G46" s="60"/>
      <c r="H46" s="76">
        <f>F46*0.3</f>
        <v>85039.797000000006</v>
      </c>
      <c r="I46" s="26"/>
      <c r="J46" s="25"/>
      <c r="K46" s="6"/>
      <c r="L46" s="35"/>
    </row>
    <row r="47" spans="1:12" ht="18" x14ac:dyDescent="0.3">
      <c r="A47" s="24"/>
      <c r="B47" s="25" t="s">
        <v>24</v>
      </c>
      <c r="C47" s="25" t="s">
        <v>58</v>
      </c>
      <c r="D47" s="59"/>
      <c r="E47" s="59"/>
      <c r="F47" s="88">
        <v>32877.26</v>
      </c>
      <c r="G47" s="88">
        <v>32877.26</v>
      </c>
      <c r="H47" s="91">
        <v>32877.26</v>
      </c>
      <c r="I47" s="26"/>
      <c r="J47" s="25"/>
      <c r="K47" s="6"/>
      <c r="L47" s="35"/>
    </row>
    <row r="48" spans="1:12" ht="18" x14ac:dyDescent="0.35">
      <c r="A48" s="24"/>
      <c r="B48" s="25" t="s">
        <v>25</v>
      </c>
      <c r="C48" s="25" t="s">
        <v>58</v>
      </c>
      <c r="D48" s="59"/>
      <c r="E48" s="59"/>
      <c r="F48" s="88">
        <v>44368.47</v>
      </c>
      <c r="G48" s="60"/>
      <c r="H48" s="76">
        <f>F48*0.6</f>
        <v>26621.081999999999</v>
      </c>
      <c r="I48" s="26"/>
      <c r="J48" s="25"/>
      <c r="K48" s="6"/>
      <c r="L48" s="35"/>
    </row>
    <row r="49" spans="1:12" ht="18" x14ac:dyDescent="0.35">
      <c r="A49" s="24"/>
      <c r="B49" s="25" t="s">
        <v>26</v>
      </c>
      <c r="C49" s="25" t="s">
        <v>58</v>
      </c>
      <c r="D49" s="59"/>
      <c r="E49" s="59"/>
      <c r="F49" s="88">
        <v>36648.79</v>
      </c>
      <c r="G49" s="60"/>
      <c r="H49" s="76">
        <f>F49*0.3</f>
        <v>10994.637000000001</v>
      </c>
      <c r="I49" s="26"/>
      <c r="J49" s="25"/>
      <c r="K49" s="6"/>
      <c r="L49" s="35"/>
    </row>
    <row r="50" spans="1:12" ht="18" x14ac:dyDescent="0.3">
      <c r="A50" s="24"/>
      <c r="B50" s="25" t="s">
        <v>21</v>
      </c>
      <c r="C50" s="25" t="s">
        <v>73</v>
      </c>
      <c r="D50" s="59"/>
      <c r="E50" s="59"/>
      <c r="F50" s="88">
        <v>1261.8800000000001</v>
      </c>
      <c r="G50" s="88">
        <v>1261.8800000000001</v>
      </c>
      <c r="H50" s="91">
        <v>1261.8800000000001</v>
      </c>
      <c r="I50" s="26"/>
      <c r="J50" s="25"/>
      <c r="K50" s="6"/>
      <c r="L50" s="35"/>
    </row>
    <row r="51" spans="1:12" ht="18" x14ac:dyDescent="0.35">
      <c r="A51" s="24"/>
      <c r="B51" s="25" t="s">
        <v>22</v>
      </c>
      <c r="C51" s="25" t="s">
        <v>73</v>
      </c>
      <c r="D51" s="59"/>
      <c r="E51" s="59"/>
      <c r="F51" s="88">
        <v>3254.66</v>
      </c>
      <c r="G51" s="60"/>
      <c r="H51" s="76">
        <f>F51*0.6</f>
        <v>1952.7959999999998</v>
      </c>
      <c r="I51" s="26"/>
      <c r="J51" s="25"/>
      <c r="K51" s="6"/>
      <c r="L51" s="35"/>
    </row>
    <row r="52" spans="1:12" ht="18" x14ac:dyDescent="0.35">
      <c r="A52" s="24"/>
      <c r="B52" s="25" t="s">
        <v>23</v>
      </c>
      <c r="C52" s="25" t="s">
        <v>73</v>
      </c>
      <c r="D52" s="59"/>
      <c r="E52" s="59"/>
      <c r="F52" s="88">
        <v>21254.02</v>
      </c>
      <c r="G52" s="60"/>
      <c r="H52" s="76">
        <f>F52*0.3</f>
        <v>6376.2060000000001</v>
      </c>
      <c r="I52" s="26"/>
      <c r="J52" s="25"/>
      <c r="K52" s="6"/>
      <c r="L52" s="35"/>
    </row>
    <row r="53" spans="1:12" ht="18" x14ac:dyDescent="0.3">
      <c r="A53" s="24"/>
      <c r="B53" s="25" t="s">
        <v>24</v>
      </c>
      <c r="C53" s="25" t="s">
        <v>73</v>
      </c>
      <c r="D53" s="59"/>
      <c r="E53" s="59"/>
      <c r="F53" s="88">
        <v>2438.9299999999998</v>
      </c>
      <c r="G53" s="88">
        <v>2438.9299999999998</v>
      </c>
      <c r="H53" s="91">
        <v>2438.9299999999998</v>
      </c>
      <c r="I53" s="26"/>
      <c r="J53" s="25"/>
      <c r="K53" s="6"/>
      <c r="L53" s="35"/>
    </row>
    <row r="54" spans="1:12" ht="18" x14ac:dyDescent="0.35">
      <c r="A54" s="24"/>
      <c r="B54" s="25" t="s">
        <v>25</v>
      </c>
      <c r="C54" s="25" t="s">
        <v>73</v>
      </c>
      <c r="D54" s="59"/>
      <c r="E54" s="59"/>
      <c r="F54" s="88">
        <v>11796.41</v>
      </c>
      <c r="G54" s="60"/>
      <c r="H54" s="76">
        <f>F54*0.6</f>
        <v>7077.8459999999995</v>
      </c>
      <c r="I54" s="26"/>
      <c r="J54" s="25"/>
      <c r="K54" s="6"/>
      <c r="L54" s="35"/>
    </row>
    <row r="55" spans="1:12" ht="18" x14ac:dyDescent="0.35">
      <c r="A55" s="24"/>
      <c r="B55" s="25" t="s">
        <v>26</v>
      </c>
      <c r="C55" s="25" t="s">
        <v>73</v>
      </c>
      <c r="D55" s="59"/>
      <c r="E55" s="59"/>
      <c r="F55" s="88">
        <v>4030.86</v>
      </c>
      <c r="G55" s="60"/>
      <c r="H55" s="76">
        <f>F55*0.3</f>
        <v>1209.258</v>
      </c>
      <c r="I55" s="26"/>
      <c r="J55" s="25"/>
      <c r="K55" s="6"/>
      <c r="L55" s="35"/>
    </row>
    <row r="56" spans="1:12" ht="18" x14ac:dyDescent="0.35">
      <c r="A56" s="24"/>
      <c r="B56" s="25"/>
      <c r="C56" s="59"/>
      <c r="D56" s="59"/>
      <c r="E56" s="59"/>
      <c r="F56" s="60">
        <f>SUM(F38:F55)</f>
        <v>790540.90000000026</v>
      </c>
      <c r="G56" s="60"/>
      <c r="H56" s="76">
        <f>SUM(H38:H49)</f>
        <v>348958.43899999995</v>
      </c>
      <c r="I56" s="26"/>
      <c r="J56" s="96" t="s">
        <v>11</v>
      </c>
      <c r="K56" s="6"/>
      <c r="L56" s="35"/>
    </row>
    <row r="57" spans="1:12" x14ac:dyDescent="0.3">
      <c r="A57" s="24" t="s">
        <v>12</v>
      </c>
      <c r="B57" s="25"/>
      <c r="C57" s="25"/>
      <c r="D57" s="27"/>
      <c r="E57" s="27"/>
      <c r="F57" s="27"/>
      <c r="G57" s="27"/>
      <c r="H57" s="27"/>
      <c r="I57" s="27"/>
      <c r="J57" s="29"/>
      <c r="K57" s="6"/>
      <c r="L57" s="35"/>
    </row>
    <row r="58" spans="1:12" x14ac:dyDescent="0.3">
      <c r="A58" s="25" t="s">
        <v>27</v>
      </c>
      <c r="B58" s="25"/>
      <c r="C58" s="25"/>
      <c r="D58" s="27"/>
      <c r="E58" s="27"/>
      <c r="F58" s="27"/>
      <c r="G58" s="27"/>
      <c r="H58" s="27"/>
      <c r="I58" s="61" t="s">
        <v>28</v>
      </c>
      <c r="J58" s="29"/>
      <c r="K58" s="6"/>
      <c r="L58" s="35"/>
    </row>
    <row r="59" spans="1:12" x14ac:dyDescent="0.3">
      <c r="A59" s="25" t="s">
        <v>29</v>
      </c>
      <c r="B59" s="25"/>
      <c r="C59" s="25"/>
      <c r="D59" s="27"/>
      <c r="E59" s="27"/>
      <c r="F59" s="27"/>
      <c r="G59" s="27"/>
      <c r="H59" s="27"/>
      <c r="I59" s="61" t="s">
        <v>28</v>
      </c>
      <c r="J59" s="29"/>
      <c r="K59" s="6"/>
      <c r="L59" s="35"/>
    </row>
    <row r="60" spans="1:12" x14ac:dyDescent="0.3">
      <c r="A60" s="25" t="s">
        <v>30</v>
      </c>
      <c r="B60" s="25"/>
      <c r="C60" s="25"/>
      <c r="D60" s="27"/>
      <c r="E60" s="27"/>
      <c r="F60" s="27"/>
      <c r="G60" s="27"/>
      <c r="H60" s="27"/>
      <c r="I60" s="61" t="s">
        <v>28</v>
      </c>
      <c r="J60" s="29"/>
      <c r="K60" s="6"/>
      <c r="L60" s="35"/>
    </row>
    <row r="61" spans="1:12" x14ac:dyDescent="0.3">
      <c r="A61" s="25" t="s">
        <v>80</v>
      </c>
      <c r="B61" s="25"/>
      <c r="C61" s="25"/>
      <c r="D61" s="27"/>
      <c r="E61" s="27"/>
      <c r="F61" s="27"/>
      <c r="G61" s="27"/>
      <c r="H61" s="27"/>
      <c r="I61" s="61" t="s">
        <v>81</v>
      </c>
      <c r="J61" s="29"/>
      <c r="K61" s="6"/>
      <c r="L61" s="35"/>
    </row>
    <row r="62" spans="1:12" x14ac:dyDescent="0.3">
      <c r="A62" s="25" t="s">
        <v>20</v>
      </c>
      <c r="B62" s="25"/>
      <c r="C62" s="25"/>
      <c r="D62" s="27"/>
      <c r="E62" s="27"/>
      <c r="F62" s="27"/>
      <c r="G62" s="27"/>
      <c r="H62" s="27"/>
      <c r="I62" s="62" t="s">
        <v>47</v>
      </c>
      <c r="J62" s="29"/>
      <c r="K62" s="6"/>
      <c r="L62" s="35"/>
    </row>
    <row r="63" spans="1:12" x14ac:dyDescent="0.3">
      <c r="A63" s="24"/>
      <c r="B63" s="25"/>
      <c r="C63" s="25"/>
      <c r="D63" s="27"/>
      <c r="E63" s="27"/>
      <c r="F63" s="27"/>
      <c r="G63" s="27"/>
      <c r="H63" s="27"/>
      <c r="I63" s="26"/>
      <c r="J63" s="29"/>
      <c r="K63" s="6"/>
      <c r="L63" s="35"/>
    </row>
    <row r="64" spans="1:12" ht="21" x14ac:dyDescent="0.4">
      <c r="A64" s="110" t="s">
        <v>31</v>
      </c>
      <c r="B64" s="10"/>
      <c r="C64" s="10"/>
      <c r="D64" s="11"/>
      <c r="E64" s="11"/>
      <c r="F64" s="11"/>
      <c r="G64" s="11"/>
      <c r="H64" s="11"/>
      <c r="I64" s="33"/>
      <c r="J64" s="12"/>
      <c r="K64" s="6"/>
      <c r="L64" s="35"/>
    </row>
    <row r="65" spans="1:13" x14ac:dyDescent="0.3">
      <c r="A65" s="34"/>
      <c r="B65" s="25" t="s">
        <v>32</v>
      </c>
      <c r="C65" s="25"/>
      <c r="D65" s="25"/>
      <c r="E65" s="25"/>
      <c r="F65" s="27" t="s">
        <v>33</v>
      </c>
      <c r="G65" s="27"/>
      <c r="H65" s="27"/>
      <c r="I65" s="28"/>
      <c r="J65" s="75" t="s">
        <v>68</v>
      </c>
      <c r="K65" s="6"/>
      <c r="L65" s="7"/>
      <c r="M65" s="7"/>
    </row>
    <row r="66" spans="1:13" x14ac:dyDescent="0.3">
      <c r="A66" s="24"/>
      <c r="B66" s="25"/>
      <c r="C66" s="25"/>
      <c r="D66" s="25"/>
      <c r="E66" s="25"/>
      <c r="F66" s="27" t="s">
        <v>82</v>
      </c>
      <c r="G66" s="27"/>
      <c r="H66" s="27"/>
      <c r="I66" s="28"/>
      <c r="J66" s="29"/>
      <c r="K66" s="41"/>
      <c r="L66" s="6"/>
    </row>
    <row r="67" spans="1:13" x14ac:dyDescent="0.3">
      <c r="A67" s="24" t="s">
        <v>12</v>
      </c>
      <c r="B67" s="25"/>
      <c r="C67" s="25"/>
      <c r="D67" s="27"/>
      <c r="E67" s="28"/>
      <c r="F67" s="29"/>
      <c r="G67" s="28"/>
      <c r="H67" s="28"/>
      <c r="I67" s="28"/>
      <c r="J67" s="28"/>
      <c r="K67" s="41"/>
      <c r="L67" s="6"/>
    </row>
    <row r="68" spans="1:13" x14ac:dyDescent="0.3">
      <c r="A68" s="25" t="s">
        <v>27</v>
      </c>
      <c r="B68" s="25"/>
      <c r="C68" s="25"/>
      <c r="D68" s="27"/>
      <c r="E68" s="28"/>
      <c r="F68" s="29"/>
      <c r="G68" s="28"/>
      <c r="H68" s="28"/>
      <c r="I68" s="63" t="s">
        <v>28</v>
      </c>
      <c r="J68" s="28"/>
      <c r="K68" s="41"/>
      <c r="L68" s="6"/>
    </row>
    <row r="69" spans="1:13" x14ac:dyDescent="0.3">
      <c r="A69" s="25" t="s">
        <v>29</v>
      </c>
      <c r="B69" s="25"/>
      <c r="C69" s="25"/>
      <c r="D69" s="27"/>
      <c r="E69" s="28"/>
      <c r="F69" s="29"/>
      <c r="G69" s="28"/>
      <c r="H69" s="28"/>
      <c r="I69" s="63" t="s">
        <v>28</v>
      </c>
      <c r="J69" s="28"/>
      <c r="K69" s="41"/>
      <c r="L69" s="6"/>
    </row>
    <row r="70" spans="1:13" x14ac:dyDescent="0.3">
      <c r="A70" s="25" t="s">
        <v>34</v>
      </c>
      <c r="B70" s="25"/>
      <c r="C70" s="25"/>
      <c r="D70" s="27"/>
      <c r="E70" s="28"/>
      <c r="F70" s="29"/>
      <c r="G70" s="28"/>
      <c r="H70" s="28"/>
      <c r="I70" s="63" t="s">
        <v>28</v>
      </c>
      <c r="J70" s="28"/>
      <c r="K70" s="41"/>
      <c r="L70" s="6"/>
    </row>
    <row r="71" spans="1:13" x14ac:dyDescent="0.3">
      <c r="A71" s="25" t="s">
        <v>35</v>
      </c>
      <c r="B71" s="25"/>
      <c r="C71" s="25"/>
      <c r="D71" s="27"/>
      <c r="E71" s="28"/>
      <c r="F71" s="29"/>
      <c r="G71" s="28"/>
      <c r="H71" s="28"/>
      <c r="I71" s="64" t="s">
        <v>36</v>
      </c>
      <c r="J71" s="28"/>
      <c r="K71" s="41"/>
      <c r="L71" s="6"/>
    </row>
    <row r="72" spans="1:13" x14ac:dyDescent="0.3">
      <c r="A72" s="25" t="s">
        <v>37</v>
      </c>
      <c r="B72" s="25"/>
      <c r="C72" s="25"/>
      <c r="D72" s="27"/>
      <c r="E72" s="28"/>
      <c r="F72" s="29"/>
      <c r="G72" s="28"/>
      <c r="H72" s="28"/>
      <c r="I72" s="63" t="s">
        <v>28</v>
      </c>
      <c r="J72" s="28"/>
      <c r="K72" s="41"/>
      <c r="L72" s="6"/>
    </row>
    <row r="73" spans="1:13" x14ac:dyDescent="0.3">
      <c r="A73" s="25" t="s">
        <v>38</v>
      </c>
      <c r="B73" s="25"/>
      <c r="C73" s="25"/>
      <c r="D73" s="27"/>
      <c r="E73" s="28"/>
      <c r="F73" s="29"/>
      <c r="G73" s="28"/>
      <c r="H73" s="28"/>
      <c r="I73" s="63" t="s">
        <v>28</v>
      </c>
      <c r="J73" s="28"/>
      <c r="K73" s="41"/>
      <c r="L73" s="6"/>
    </row>
    <row r="74" spans="1:13" x14ac:dyDescent="0.3">
      <c r="A74" s="25" t="s">
        <v>39</v>
      </c>
      <c r="B74" s="25"/>
      <c r="C74" s="25"/>
      <c r="D74" s="27"/>
      <c r="E74" s="28"/>
      <c r="F74" s="29"/>
      <c r="G74" s="28"/>
      <c r="H74" s="28"/>
      <c r="I74" s="63" t="s">
        <v>28</v>
      </c>
      <c r="J74" s="28"/>
      <c r="K74" s="41"/>
      <c r="L74" s="6"/>
    </row>
    <row r="75" spans="1:13" x14ac:dyDescent="0.3">
      <c r="A75" s="24"/>
      <c r="B75" s="25"/>
      <c r="C75" s="25"/>
      <c r="D75" s="25"/>
      <c r="E75" s="25"/>
      <c r="F75" s="27"/>
      <c r="G75" s="27"/>
      <c r="H75" s="27"/>
      <c r="I75" s="28"/>
      <c r="J75" s="29"/>
      <c r="K75" s="41"/>
      <c r="L75" s="6"/>
    </row>
    <row r="76" spans="1:13" ht="21" x14ac:dyDescent="0.4">
      <c r="A76" s="109" t="s">
        <v>40</v>
      </c>
      <c r="B76" s="14"/>
      <c r="C76" s="14"/>
      <c r="D76" s="14"/>
      <c r="E76" s="14"/>
      <c r="F76" s="15"/>
      <c r="G76" s="15"/>
      <c r="H76" s="15"/>
      <c r="I76" s="65"/>
      <c r="J76" s="16"/>
      <c r="K76" s="41"/>
      <c r="L76" s="6"/>
    </row>
    <row r="77" spans="1:13" ht="18" x14ac:dyDescent="0.3">
      <c r="A77" s="34"/>
      <c r="B77" s="25" t="s">
        <v>41</v>
      </c>
      <c r="C77" s="25" t="s">
        <v>57</v>
      </c>
      <c r="D77" s="25"/>
      <c r="E77" s="25"/>
      <c r="F77" s="87">
        <v>73392.740000000005</v>
      </c>
      <c r="G77" s="87">
        <v>338168.83</v>
      </c>
      <c r="H77" s="89">
        <v>338168.83</v>
      </c>
      <c r="I77" s="25"/>
      <c r="J77" s="29"/>
      <c r="L77" s="6"/>
    </row>
    <row r="78" spans="1:13" ht="18" x14ac:dyDescent="0.35">
      <c r="A78" s="24"/>
      <c r="B78" s="25" t="s">
        <v>42</v>
      </c>
      <c r="C78" s="25" t="s">
        <v>57</v>
      </c>
      <c r="D78" s="25"/>
      <c r="E78" s="25"/>
      <c r="F78" s="87">
        <v>139217.07999999999</v>
      </c>
      <c r="G78" s="27">
        <v>0</v>
      </c>
      <c r="H78" s="90">
        <f>F78*0.6</f>
        <v>83530.247999999992</v>
      </c>
      <c r="I78" s="25"/>
      <c r="J78" s="29"/>
      <c r="L78" s="6"/>
    </row>
    <row r="79" spans="1:13" ht="18" x14ac:dyDescent="0.35">
      <c r="A79" s="24"/>
      <c r="B79" s="25" t="s">
        <v>43</v>
      </c>
      <c r="C79" s="25" t="s">
        <v>57</v>
      </c>
      <c r="D79" s="25"/>
      <c r="E79" s="25"/>
      <c r="F79" s="87">
        <v>1286218.67</v>
      </c>
      <c r="G79" s="27">
        <v>0</v>
      </c>
      <c r="H79" s="90">
        <f>F79*0.3</f>
        <v>385865.60099999997</v>
      </c>
      <c r="I79" s="25"/>
      <c r="J79" s="29"/>
      <c r="L79" s="6"/>
    </row>
    <row r="80" spans="1:13" ht="18" x14ac:dyDescent="0.3">
      <c r="A80" s="24"/>
      <c r="B80" s="25" t="s">
        <v>41</v>
      </c>
      <c r="C80" s="25" t="s">
        <v>58</v>
      </c>
      <c r="D80" s="25"/>
      <c r="E80" s="25"/>
      <c r="F80" s="88">
        <v>183312.44</v>
      </c>
      <c r="G80" s="88">
        <v>183312.44</v>
      </c>
      <c r="H80" s="91">
        <v>183312.44</v>
      </c>
      <c r="I80" s="66"/>
      <c r="J80" s="29"/>
      <c r="L80" s="6"/>
    </row>
    <row r="81" spans="1:12" ht="18" x14ac:dyDescent="0.35">
      <c r="A81" s="24"/>
      <c r="B81" s="25" t="s">
        <v>42</v>
      </c>
      <c r="C81" s="25" t="s">
        <v>58</v>
      </c>
      <c r="D81" s="25"/>
      <c r="E81" s="25"/>
      <c r="F81" s="88">
        <v>95065.73</v>
      </c>
      <c r="G81" s="27"/>
      <c r="H81" s="90">
        <f>F81*0.6</f>
        <v>57039.437999999995</v>
      </c>
      <c r="I81" s="66"/>
      <c r="J81" s="29"/>
      <c r="L81" s="6"/>
    </row>
    <row r="82" spans="1:12" ht="18" x14ac:dyDescent="0.35">
      <c r="A82" s="24"/>
      <c r="B82" s="25" t="s">
        <v>43</v>
      </c>
      <c r="C82" s="25" t="s">
        <v>58</v>
      </c>
      <c r="D82" s="25"/>
      <c r="E82" s="25"/>
      <c r="F82" s="88">
        <v>1287319.3</v>
      </c>
      <c r="G82" s="27"/>
      <c r="H82" s="90">
        <f>F82*0.3</f>
        <v>386195.79</v>
      </c>
      <c r="I82" s="66"/>
      <c r="J82" s="29"/>
      <c r="L82" s="6"/>
    </row>
    <row r="83" spans="1:12" ht="18" x14ac:dyDescent="0.3">
      <c r="A83" s="24"/>
      <c r="B83" s="25" t="s">
        <v>41</v>
      </c>
      <c r="C83" s="25" t="s">
        <v>70</v>
      </c>
      <c r="D83" s="25"/>
      <c r="E83" s="25"/>
      <c r="F83" s="88">
        <v>264776.09000000003</v>
      </c>
      <c r="G83" s="88">
        <v>264776.09000000003</v>
      </c>
      <c r="H83" s="91">
        <v>264776.09000000003</v>
      </c>
      <c r="I83" s="66"/>
      <c r="J83" s="29"/>
      <c r="L83" s="6"/>
    </row>
    <row r="84" spans="1:12" ht="18" x14ac:dyDescent="0.35">
      <c r="A84" s="24"/>
      <c r="B84" s="25" t="s">
        <v>42</v>
      </c>
      <c r="C84" s="25" t="s">
        <v>70</v>
      </c>
      <c r="D84" s="25"/>
      <c r="E84" s="25"/>
      <c r="F84" s="88">
        <v>136069.42000000001</v>
      </c>
      <c r="G84" s="27"/>
      <c r="H84" s="90">
        <f>F84*0.6</f>
        <v>81641.652000000002</v>
      </c>
      <c r="I84" s="66"/>
      <c r="J84" s="29"/>
      <c r="L84" s="6"/>
    </row>
    <row r="85" spans="1:12" ht="18" x14ac:dyDescent="0.35">
      <c r="A85" s="24"/>
      <c r="B85" s="25" t="s">
        <v>43</v>
      </c>
      <c r="C85" s="25" t="s">
        <v>70</v>
      </c>
      <c r="D85" s="25"/>
      <c r="E85" s="25"/>
      <c r="F85" s="88">
        <v>911206.74</v>
      </c>
      <c r="G85" s="27"/>
      <c r="H85" s="90">
        <f>F85*0.3</f>
        <v>273362.022</v>
      </c>
      <c r="I85" s="66"/>
      <c r="J85" s="29"/>
      <c r="L85" s="6"/>
    </row>
    <row r="86" spans="1:12" ht="18" x14ac:dyDescent="0.35">
      <c r="A86" s="24"/>
      <c r="B86" s="25"/>
      <c r="C86" s="25"/>
      <c r="D86" s="25"/>
      <c r="E86" s="25"/>
      <c r="F86" s="31">
        <f>SUM(F77:F85)</f>
        <v>4376578.21</v>
      </c>
      <c r="G86" s="31">
        <v>0</v>
      </c>
      <c r="H86" s="77">
        <f>SUM(H77:H82)</f>
        <v>1434112.3469999998</v>
      </c>
      <c r="I86" s="66"/>
      <c r="J86" s="95" t="s">
        <v>11</v>
      </c>
      <c r="L86" s="6"/>
    </row>
    <row r="87" spans="1:12" x14ac:dyDescent="0.3">
      <c r="A87" s="24" t="s">
        <v>12</v>
      </c>
      <c r="B87" s="25"/>
      <c r="C87" s="25"/>
      <c r="D87" s="25"/>
      <c r="E87" s="25"/>
      <c r="F87" s="27"/>
      <c r="G87" s="67"/>
      <c r="H87" s="67"/>
      <c r="I87" s="66"/>
      <c r="J87" s="29"/>
      <c r="L87" s="6"/>
    </row>
    <row r="88" spans="1:12" x14ac:dyDescent="0.3">
      <c r="A88" s="25" t="s">
        <v>30</v>
      </c>
      <c r="B88" s="25"/>
      <c r="C88" s="25"/>
      <c r="D88" s="25"/>
      <c r="E88" s="25"/>
      <c r="F88" s="27"/>
      <c r="G88" s="67"/>
      <c r="H88" s="67"/>
      <c r="I88" s="44" t="s">
        <v>28</v>
      </c>
      <c r="J88" s="29"/>
      <c r="L88" s="6"/>
    </row>
    <row r="89" spans="1:12" x14ac:dyDescent="0.3">
      <c r="A89" s="25" t="s">
        <v>29</v>
      </c>
      <c r="B89" s="25"/>
      <c r="C89" s="25"/>
      <c r="D89" s="25"/>
      <c r="E89" s="25"/>
      <c r="F89" s="27"/>
      <c r="G89" s="67"/>
      <c r="H89" s="67"/>
      <c r="I89" s="44" t="s">
        <v>28</v>
      </c>
      <c r="J89" s="29"/>
      <c r="L89" s="6"/>
    </row>
    <row r="90" spans="1:12" x14ac:dyDescent="0.3">
      <c r="A90" s="25" t="s">
        <v>44</v>
      </c>
      <c r="B90" s="25"/>
      <c r="C90" s="25"/>
      <c r="D90" s="25"/>
      <c r="E90" s="25"/>
      <c r="F90" s="27"/>
      <c r="G90" s="67"/>
      <c r="H90" s="67"/>
      <c r="I90" s="44" t="s">
        <v>28</v>
      </c>
      <c r="J90" s="29"/>
      <c r="L90" s="6"/>
    </row>
    <row r="91" spans="1:12" x14ac:dyDescent="0.3">
      <c r="A91" s="24"/>
      <c r="B91" s="25"/>
      <c r="C91" s="25"/>
      <c r="D91" s="25"/>
      <c r="E91" s="25"/>
      <c r="F91" s="27"/>
      <c r="G91" s="67"/>
      <c r="H91" s="67"/>
      <c r="I91" s="66"/>
      <c r="J91" s="29"/>
      <c r="L91" s="6"/>
    </row>
    <row r="92" spans="1:12" ht="21" x14ac:dyDescent="0.4">
      <c r="A92" s="107" t="s">
        <v>45</v>
      </c>
      <c r="B92" s="106"/>
      <c r="C92" s="106"/>
      <c r="D92" s="106"/>
      <c r="E92" s="106"/>
      <c r="F92" s="106"/>
      <c r="G92" s="106"/>
      <c r="H92" s="106"/>
      <c r="I92" s="106"/>
      <c r="J92" s="106"/>
      <c r="L92" s="6"/>
    </row>
    <row r="93" spans="1:12" ht="18" x14ac:dyDescent="0.35">
      <c r="A93" s="25"/>
      <c r="B93" s="30" t="s">
        <v>83</v>
      </c>
      <c r="C93" s="30"/>
      <c r="D93" s="30"/>
      <c r="E93" s="30"/>
      <c r="F93" s="90">
        <v>5000</v>
      </c>
      <c r="G93" s="67"/>
      <c r="H93" s="67"/>
      <c r="I93" s="104" t="s">
        <v>28</v>
      </c>
      <c r="J93" s="29"/>
      <c r="L93" s="6"/>
    </row>
    <row r="94" spans="1:12" x14ac:dyDescent="0.3">
      <c r="A94" s="24"/>
      <c r="B94" s="30"/>
      <c r="C94" s="30"/>
      <c r="D94" s="30"/>
      <c r="E94" s="30"/>
      <c r="F94" s="27"/>
      <c r="G94" s="67"/>
      <c r="H94" s="67"/>
      <c r="I94" s="68"/>
      <c r="J94" s="29"/>
      <c r="L94" s="6"/>
    </row>
    <row r="95" spans="1:12" ht="21" x14ac:dyDescent="0.4">
      <c r="A95" s="108" t="s">
        <v>46</v>
      </c>
      <c r="B95" s="17"/>
      <c r="C95" s="17"/>
      <c r="D95" s="17"/>
      <c r="E95" s="17"/>
      <c r="F95" s="18"/>
      <c r="G95" s="69"/>
      <c r="H95" s="69"/>
      <c r="I95" s="70"/>
      <c r="J95" s="36"/>
      <c r="L95" s="6"/>
    </row>
    <row r="96" spans="1:12" ht="18" x14ac:dyDescent="0.35">
      <c r="A96" s="34"/>
      <c r="B96" s="30" t="s">
        <v>84</v>
      </c>
      <c r="C96" s="25"/>
      <c r="D96" s="25"/>
      <c r="E96" s="25"/>
      <c r="F96" s="90">
        <v>20000</v>
      </c>
      <c r="G96" s="27"/>
      <c r="H96" s="27"/>
      <c r="I96" s="105" t="s">
        <v>28</v>
      </c>
      <c r="J96" s="29"/>
      <c r="L96" s="6"/>
    </row>
    <row r="97" spans="1:12" ht="18" x14ac:dyDescent="0.35">
      <c r="A97" s="24"/>
      <c r="B97" s="25" t="s">
        <v>85</v>
      </c>
      <c r="C97" s="25"/>
      <c r="D97" s="25"/>
      <c r="E97" s="25"/>
      <c r="F97" s="90">
        <v>2000</v>
      </c>
      <c r="G97" s="27"/>
      <c r="H97" s="27"/>
      <c r="I97" s="105" t="s">
        <v>28</v>
      </c>
      <c r="J97" s="29"/>
      <c r="L97" s="6"/>
    </row>
    <row r="98" spans="1:12" x14ac:dyDescent="0.3">
      <c r="A98" s="24"/>
      <c r="B98" s="25"/>
      <c r="C98" s="25"/>
      <c r="D98" s="25"/>
      <c r="E98" s="25"/>
      <c r="F98" s="27"/>
      <c r="G98" s="27"/>
      <c r="H98" s="27"/>
      <c r="I98" s="26"/>
      <c r="J98" s="29"/>
      <c r="K98" s="41"/>
      <c r="L98" s="48"/>
    </row>
    <row r="99" spans="1:12" s="41" customFormat="1" x14ac:dyDescent="0.3">
      <c r="A99" s="49"/>
      <c r="B99" s="42"/>
      <c r="C99" s="42"/>
      <c r="D99" s="42"/>
      <c r="E99" s="50"/>
      <c r="F99" s="51"/>
      <c r="G99" s="42"/>
      <c r="H99" s="42"/>
      <c r="I99" s="52"/>
    </row>
    <row r="100" spans="1:12" x14ac:dyDescent="0.3">
      <c r="A100" s="49"/>
      <c r="B100" s="42"/>
      <c r="C100" s="42"/>
      <c r="D100" s="42"/>
      <c r="E100" s="50"/>
      <c r="F100" s="51"/>
      <c r="G100" s="42"/>
      <c r="H100" s="42"/>
      <c r="I100" s="53"/>
      <c r="K100" s="41"/>
    </row>
    <row r="102" spans="1:12" x14ac:dyDescent="0.3">
      <c r="H102" s="39"/>
      <c r="I102" s="13"/>
    </row>
    <row r="103" spans="1:12" x14ac:dyDescent="0.3">
      <c r="H103" s="39"/>
      <c r="I103" s="13"/>
    </row>
    <row r="104" spans="1:12" x14ac:dyDescent="0.3">
      <c r="H104" s="39"/>
      <c r="I104" s="13"/>
    </row>
    <row r="105" spans="1:12" ht="21" x14ac:dyDescent="0.4">
      <c r="A105" s="82" t="s">
        <v>49</v>
      </c>
      <c r="B105" s="82"/>
      <c r="C105" s="82"/>
      <c r="D105" s="82"/>
      <c r="E105" s="82"/>
      <c r="F105" s="82"/>
      <c r="G105" s="82"/>
      <c r="H105" s="82"/>
      <c r="I105" s="13"/>
    </row>
    <row r="106" spans="1:12" x14ac:dyDescent="0.3">
      <c r="H106" s="39"/>
      <c r="I106" s="13"/>
    </row>
    <row r="107" spans="1:12" ht="15" x14ac:dyDescent="0.3">
      <c r="A107" s="71" t="s">
        <v>59</v>
      </c>
      <c r="H107" s="39"/>
      <c r="I107" s="13"/>
    </row>
    <row r="108" spans="1:12" ht="15" x14ac:dyDescent="0.3">
      <c r="A108" s="71" t="s">
        <v>60</v>
      </c>
      <c r="H108" s="39"/>
      <c r="I108" s="13"/>
    </row>
    <row r="109" spans="1:12" x14ac:dyDescent="0.3">
      <c r="A109" s="19"/>
      <c r="H109" s="39"/>
      <c r="I109" s="13"/>
    </row>
    <row r="110" spans="1:12" x14ac:dyDescent="0.3">
      <c r="A110" s="1"/>
      <c r="H110" s="39"/>
      <c r="I110" s="13"/>
    </row>
    <row r="111" spans="1:12" x14ac:dyDescent="0.3">
      <c r="A111" s="19"/>
      <c r="H111" s="39"/>
      <c r="I111" s="13"/>
    </row>
    <row r="112" spans="1:12" x14ac:dyDescent="0.3">
      <c r="A112" s="20"/>
      <c r="H112" s="39"/>
      <c r="I112" s="13"/>
    </row>
    <row r="113" spans="8:9" x14ac:dyDescent="0.3">
      <c r="H113" s="39"/>
      <c r="I113" s="13"/>
    </row>
    <row r="114" spans="8:9" x14ac:dyDescent="0.3">
      <c r="H114" s="39"/>
      <c r="I114" s="13"/>
    </row>
    <row r="115" spans="8:9" x14ac:dyDescent="0.3">
      <c r="H115" s="39"/>
      <c r="I115" s="13"/>
    </row>
  </sheetData>
  <mergeCells count="4">
    <mergeCell ref="A1:J2"/>
    <mergeCell ref="A4:J4"/>
    <mergeCell ref="A6:J6"/>
    <mergeCell ref="A105:H10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ZAVAROVANJE PODATKI 31.12.2018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</dc:creator>
  <cp:lastModifiedBy>Aneta</cp:lastModifiedBy>
  <dcterms:created xsi:type="dcterms:W3CDTF">2017-08-28T08:28:38Z</dcterms:created>
  <dcterms:modified xsi:type="dcterms:W3CDTF">2019-11-25T09:42:51Z</dcterms:modified>
</cp:coreProperties>
</file>